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5" sheetId="1" r:id="rId1"/>
    <sheet name="2014" sheetId="2" r:id="rId2"/>
    <sheet name="2013" sheetId="3" r:id="rId3"/>
    <sheet name="2010" sheetId="4" r:id="rId4"/>
    <sheet name="2009" sheetId="5" r:id="rId5"/>
    <sheet name="2006" sheetId="6" r:id="rId6"/>
    <sheet name="2005" sheetId="7" r:id="rId7"/>
    <sheet name="2004" sheetId="8" r:id="rId8"/>
    <sheet name="2002" sheetId="9" r:id="rId9"/>
    <sheet name="2001" sheetId="10" r:id="rId10"/>
    <sheet name="2000" sheetId="11" r:id="rId11"/>
    <sheet name="1999" sheetId="12" r:id="rId12"/>
    <sheet name="1998" sheetId="13" r:id="rId13"/>
    <sheet name="1996" sheetId="14" r:id="rId14"/>
  </sheets>
  <definedNames>
    <definedName name="_xlnm.Print_Area" localSheetId="13">'1996'!$A$1:$E$29</definedName>
    <definedName name="_xlnm.Print_Area" localSheetId="12">'1998'!$A$1:$E$26</definedName>
    <definedName name="_xlnm.Print_Area" localSheetId="11">'1999'!$A$1:$E$25</definedName>
    <definedName name="_xlnm.Print_Area" localSheetId="10">'2000'!$A$1:$E$25</definedName>
    <definedName name="_xlnm.Print_Area" localSheetId="9">'2001'!$A$1:$E$26</definedName>
    <definedName name="_xlnm.Print_Area" localSheetId="8">'2002'!$A$1:$E$25</definedName>
    <definedName name="_xlnm.Print_Area" localSheetId="7">'2004'!$A$1:$E$24</definedName>
    <definedName name="_xlnm.Print_Area" localSheetId="6">'2005'!$A$1:$E$24</definedName>
    <definedName name="_xlnm.Print_Area" localSheetId="5">'2006'!$A$1:$E$24</definedName>
    <definedName name="_xlnm.Print_Area" localSheetId="4">'2009'!$A$1:$E$25</definedName>
    <definedName name="_xlnm.Print_Area" localSheetId="3">'2010'!$A$1:$E$27</definedName>
    <definedName name="_xlnm.Print_Area" localSheetId="2">'2013'!$A$1:$E$25</definedName>
    <definedName name="_xlnm.Print_Area" localSheetId="1">'2014'!$A$1:$E$25</definedName>
    <definedName name="_xlnm.Print_Area" localSheetId="0">'2015'!$A$1:$F$27</definedName>
    <definedName name="_xlnm.Print_Area">'2015'!$A$1:$G$31</definedName>
    <definedName name="PRINT_AREA_MI">'2015'!$A$1:$G$31</definedName>
  </definedNames>
  <calcPr fullCalcOnLoad="1"/>
</workbook>
</file>

<file path=xl/sharedStrings.xml><?xml version="1.0" encoding="utf-8"?>
<sst xmlns="http://schemas.openxmlformats.org/spreadsheetml/2006/main" count="310" uniqueCount="76">
  <si>
    <t>Characteristics</t>
  </si>
  <si>
    <t>Age:  Less than 16 Years</t>
  </si>
  <si>
    <t xml:space="preserve">          16 - 18 Years</t>
  </si>
  <si>
    <t xml:space="preserve">          19 - 20 Years</t>
  </si>
  <si>
    <t xml:space="preserve">          21 - 29 Years</t>
  </si>
  <si>
    <t xml:space="preserve">          30 - 39 Years</t>
  </si>
  <si>
    <t xml:space="preserve">          40 - 49 Years</t>
  </si>
  <si>
    <t xml:space="preserve">          50 Years and Over</t>
  </si>
  <si>
    <t>Race:  White</t>
  </si>
  <si>
    <t xml:space="preserve">            Black</t>
  </si>
  <si>
    <t xml:space="preserve">            American Indian</t>
  </si>
  <si>
    <t xml:space="preserve">            Asian</t>
  </si>
  <si>
    <t xml:space="preserve">            Other</t>
  </si>
  <si>
    <t>Ethnicity:  Hispanic</t>
  </si>
  <si>
    <t>SOURCE:  New York State Commission of Correction.</t>
  </si>
  <si>
    <t>1  Includes all county correctional facilities except New York City Department of Correction facilities.</t>
  </si>
  <si>
    <r>
      <t>Demographic Characteristics of Inmates Admitted to Local Correctional Facilities,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2015</t>
    </r>
  </si>
  <si>
    <r>
      <t>Demographic Characteristics of Inmates Admitted to Local Correctional Facilities,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2014</t>
    </r>
  </si>
  <si>
    <t>All Inmates Admitted</t>
  </si>
  <si>
    <r>
      <t>Demographic Characteristics of Inmates Admitted to Local Correctional Facilities,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2013</t>
    </r>
  </si>
  <si>
    <r>
      <t>Demographic Characteristics of Inmates Admitted to Local Correctional Facilities,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2010</t>
    </r>
  </si>
  <si>
    <t xml:space="preserve">         Age:  Less than 16 Years</t>
  </si>
  <si>
    <t xml:space="preserve">                  16 - 18 Years</t>
  </si>
  <si>
    <t xml:space="preserve">                  19 - 20 Years</t>
  </si>
  <si>
    <t xml:space="preserve">                  21 - 29 Years</t>
  </si>
  <si>
    <t xml:space="preserve">                  30 - 39 Years</t>
  </si>
  <si>
    <t xml:space="preserve">                  40 - 49 Years</t>
  </si>
  <si>
    <t xml:space="preserve">                  50 Years and Over</t>
  </si>
  <si>
    <t xml:space="preserve">        Race:  White</t>
  </si>
  <si>
    <t xml:space="preserve">                   Black</t>
  </si>
  <si>
    <t xml:space="preserve">                   American Indian</t>
  </si>
  <si>
    <t xml:space="preserve">                   Asian</t>
  </si>
  <si>
    <t xml:space="preserve">                   Other</t>
  </si>
  <si>
    <t xml:space="preserve">   Ethnicity:  Hispanic</t>
  </si>
  <si>
    <t xml:space="preserve">                     Non-Hispanic</t>
  </si>
  <si>
    <t xml:space="preserve">              Males</t>
  </si>
  <si>
    <t xml:space="preserve">         Females</t>
  </si>
  <si>
    <r>
      <t>Demographic Characteristics of Inmates Admitted to Local Correctional Facilities,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2009</t>
    </r>
  </si>
  <si>
    <t xml:space="preserve">                  </t>
  </si>
  <si>
    <r>
      <t xml:space="preserve">SOURCE:  New York State Commission of Correction; compiled from </t>
    </r>
    <r>
      <rPr>
        <i/>
        <sz val="11"/>
        <rFont val="Arial"/>
        <family val="2"/>
      </rPr>
      <t>2007 County Sheriff and Penitentiary Annual Reports.</t>
    </r>
  </si>
  <si>
    <t xml:space="preserve">                   Non-Hispanic</t>
  </si>
  <si>
    <t xml:space="preserve">                Non-Hispanic</t>
  </si>
  <si>
    <t xml:space="preserve">                Other</t>
  </si>
  <si>
    <r>
      <t>Demographic Characteristics of Inmates Admitted to County Jails and Penitentiaries,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2006</t>
    </r>
  </si>
  <si>
    <r>
      <t>Demographic Characteristics of Inmates Admitted to County Jails and Penitentiaries,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2005</t>
    </r>
  </si>
  <si>
    <r>
      <t>Demographic Characteristics of Inmates Admitted to County Jails and Penitentiaries,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2004</t>
    </r>
  </si>
  <si>
    <r>
      <t xml:space="preserve">SOURCE:  New York State Commission of Correction; compiled from </t>
    </r>
    <r>
      <rPr>
        <i/>
        <sz val="11"/>
        <rFont val="Arial"/>
        <family val="2"/>
      </rPr>
      <t>2004 County Sheriff and Penitentiary Annual Reports.</t>
    </r>
  </si>
  <si>
    <r>
      <t xml:space="preserve">SOURCE:  New York State Commission of Correction; compiled from </t>
    </r>
    <r>
      <rPr>
        <i/>
        <sz val="11"/>
        <rFont val="Arial"/>
        <family val="2"/>
      </rPr>
      <t>2005 County Sheriff and Penitentiary Annual Reports.</t>
    </r>
  </si>
  <si>
    <r>
      <t>Demographic Characteristics of Inmates Admitted to County Jails and Penitentiaries,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2002(p)</t>
    </r>
  </si>
  <si>
    <t xml:space="preserve">                   16 - 18 Years</t>
  </si>
  <si>
    <t xml:space="preserve">                   19 - 20 Years</t>
  </si>
  <si>
    <t xml:space="preserve">                   21 - 29 Years</t>
  </si>
  <si>
    <t xml:space="preserve">                   30 - 39 Years</t>
  </si>
  <si>
    <t xml:space="preserve">                   40 - 49 Years</t>
  </si>
  <si>
    <t xml:space="preserve">                   50 Years and Over</t>
  </si>
  <si>
    <t xml:space="preserve">                    Black</t>
  </si>
  <si>
    <t xml:space="preserve">                    American Indian</t>
  </si>
  <si>
    <t xml:space="preserve">                    Asian</t>
  </si>
  <si>
    <t xml:space="preserve">                    Other</t>
  </si>
  <si>
    <t>p  Preliminary.</t>
  </si>
  <si>
    <r>
      <t xml:space="preserve">SOURCE:  New York State Commission of Correction; compiled from </t>
    </r>
    <r>
      <rPr>
        <i/>
        <sz val="11"/>
        <rFont val="Arial"/>
        <family val="2"/>
      </rPr>
      <t>2002 County Sheriff and Penitentiary Annual Reports.</t>
    </r>
  </si>
  <si>
    <r>
      <t>Demographic Characteristics of Inmates Admitted to County Jails and Penitentiaries,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2001(p)</t>
    </r>
  </si>
  <si>
    <t>NOTE:  Oneida County Jail and Westchester County information is unavailable for this report.</t>
  </si>
  <si>
    <r>
      <t xml:space="preserve">SOURCE:  New York State Commission of Correction; compiled from </t>
    </r>
    <r>
      <rPr>
        <i/>
        <sz val="11"/>
        <rFont val="Arial"/>
        <family val="2"/>
      </rPr>
      <t>2001 County Sheriff and Penitentiary Annual Reports.</t>
    </r>
  </si>
  <si>
    <r>
      <t>Demographic Characteristics of Inmates Admitted to County Jails and Penitentiaries,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2000(p)</t>
    </r>
  </si>
  <si>
    <r>
      <t xml:space="preserve">SOURCE:  New York State Commission of Correction; compiled from </t>
    </r>
    <r>
      <rPr>
        <i/>
        <sz val="11"/>
        <rFont val="Arial"/>
        <family val="2"/>
      </rPr>
      <t>2000 County Sheriff and Penitentiary Annual Reports.</t>
    </r>
  </si>
  <si>
    <r>
      <t>Demographic Characteristics of Inmates Admitted to County Jails and Penitentiaries,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1999(p)</t>
    </r>
  </si>
  <si>
    <r>
      <t xml:space="preserve">SOURCE:  New York State Commission of Correction; compiled from </t>
    </r>
    <r>
      <rPr>
        <i/>
        <sz val="11"/>
        <rFont val="Arial"/>
        <family val="2"/>
      </rPr>
      <t>1999 County Sheriff and Penitentiary Annual Reports.</t>
    </r>
  </si>
  <si>
    <r>
      <t>Demographic Characteristics of Inmates Admitted to County Jails and Penitentiaries,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1998(p)</t>
    </r>
  </si>
  <si>
    <r>
      <t xml:space="preserve">SOURCE:  New York State Commission of Correction; compiled from </t>
    </r>
    <r>
      <rPr>
        <i/>
        <sz val="11"/>
        <rFont val="Arial"/>
        <family val="2"/>
      </rPr>
      <t>1998 County Sheriff and Penitentiary Annual Reports.</t>
    </r>
  </si>
  <si>
    <r>
      <t>Demographic Characteristics of Inmates Admitted to County Jails and Penitentiaries,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New York State — 1996(p)</t>
    </r>
  </si>
  <si>
    <t xml:space="preserve">  Educational Attainment:  Elementary and Junior High</t>
  </si>
  <si>
    <t xml:space="preserve">                                          High School, Non-Graduate</t>
  </si>
  <si>
    <t xml:space="preserve">                                          High School Graduate</t>
  </si>
  <si>
    <t xml:space="preserve">                                          College </t>
  </si>
  <si>
    <r>
      <t xml:space="preserve">SOURCE:  New York State Commission of Correction; compiled from </t>
    </r>
    <r>
      <rPr>
        <i/>
        <sz val="11"/>
        <rFont val="Arial"/>
        <family val="2"/>
      </rPr>
      <t>1996 County Sheriff and Penitentiary Annual Reports.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</si>
</sst>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2"/>
      <name val="Rockwell"/>
      <family val="0"/>
    </font>
    <font>
      <sz val="10"/>
      <color indexed="8"/>
      <name val="Arial"/>
      <family val="2"/>
    </font>
    <font>
      <sz val="12"/>
      <name val="Clearface Regular"/>
      <family val="1"/>
    </font>
    <font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>
        <color indexed="8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3" fontId="2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5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>
      <alignment/>
    </xf>
    <xf numFmtId="0" fontId="20" fillId="2" borderId="0" xfId="0" applyNumberFormat="1" applyFont="1" applyAlignment="1">
      <alignment/>
    </xf>
    <xf numFmtId="5" fontId="20" fillId="2" borderId="0" xfId="0" applyNumberFormat="1" applyFont="1" applyAlignment="1" applyProtection="1">
      <alignment/>
      <protection locked="0"/>
    </xf>
    <xf numFmtId="0" fontId="20" fillId="2" borderId="10" xfId="0" applyNumberFormat="1" applyFont="1" applyBorder="1" applyAlignment="1">
      <alignment/>
    </xf>
    <xf numFmtId="3" fontId="20" fillId="0" borderId="0" xfId="0" applyNumberFormat="1" applyFont="1" applyFill="1" applyAlignment="1">
      <alignment/>
    </xf>
    <xf numFmtId="5" fontId="20" fillId="2" borderId="0" xfId="0" applyNumberFormat="1" applyFont="1" applyAlignment="1" applyProtection="1">
      <alignment horizontal="left"/>
      <protection locked="0"/>
    </xf>
    <xf numFmtId="3" fontId="20" fillId="0" borderId="0" xfId="0" applyNumberFormat="1" applyFont="1" applyFill="1" applyBorder="1" applyAlignment="1" applyProtection="1">
      <alignment horizontal="right"/>
      <protection locked="0"/>
    </xf>
    <xf numFmtId="37" fontId="20" fillId="2" borderId="0" xfId="0" applyNumberFormat="1" applyFont="1" applyAlignment="1">
      <alignment/>
    </xf>
    <xf numFmtId="3" fontId="20" fillId="2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0" fillId="2" borderId="0" xfId="0" applyNumberFormat="1" applyFont="1" applyAlignment="1" applyProtection="1">
      <alignment/>
      <protection locked="0"/>
    </xf>
    <xf numFmtId="3" fontId="21" fillId="2" borderId="0" xfId="0" applyNumberFormat="1" applyFont="1" applyBorder="1" applyAlignment="1" applyProtection="1">
      <alignment/>
      <protection locked="0"/>
    </xf>
    <xf numFmtId="3" fontId="21" fillId="2" borderId="11" xfId="0" applyNumberFormat="1" applyFont="1" applyBorder="1" applyAlignment="1">
      <alignment/>
    </xf>
    <xf numFmtId="3" fontId="21" fillId="2" borderId="10" xfId="0" applyNumberFormat="1" applyFont="1" applyBorder="1" applyAlignment="1">
      <alignment/>
    </xf>
    <xf numFmtId="0" fontId="20" fillId="2" borderId="0" xfId="0" applyNumberFormat="1" applyFont="1" applyBorder="1" applyAlignment="1">
      <alignment/>
    </xf>
    <xf numFmtId="3" fontId="20" fillId="2" borderId="0" xfId="0" applyNumberFormat="1" applyFont="1" applyBorder="1" applyAlignment="1">
      <alignment/>
    </xf>
    <xf numFmtId="3" fontId="20" fillId="2" borderId="0" xfId="0" applyNumberFormat="1" applyFont="1" applyAlignment="1" applyProtection="1">
      <alignment/>
      <protection locked="0"/>
    </xf>
    <xf numFmtId="3" fontId="20" fillId="2" borderId="0" xfId="0" applyNumberFormat="1" applyFont="1" applyAlignment="1">
      <alignment/>
    </xf>
    <xf numFmtId="0" fontId="20" fillId="2" borderId="0" xfId="0" applyNumberFormat="1" applyFont="1" applyAlignment="1">
      <alignment horizontal="right"/>
    </xf>
    <xf numFmtId="5" fontId="20" fillId="2" borderId="0" xfId="0" applyNumberFormat="1" applyFont="1" applyAlignment="1" applyProtection="1">
      <alignment horizontal="left" wrapText="1"/>
      <protection locked="0"/>
    </xf>
    <xf numFmtId="5" fontId="22" fillId="2" borderId="0" xfId="0" applyNumberFormat="1" applyFont="1" applyAlignment="1" applyProtection="1">
      <alignment horizontal="left" wrapText="1"/>
      <protection locked="0"/>
    </xf>
    <xf numFmtId="3" fontId="21" fillId="2" borderId="0" xfId="0" applyNumberFormat="1" applyFont="1" applyAlignment="1">
      <alignment/>
    </xf>
    <xf numFmtId="3" fontId="21" fillId="2" borderId="0" xfId="0" applyNumberFormat="1" applyFont="1" applyAlignment="1" applyProtection="1">
      <alignment/>
      <protection locked="0"/>
    </xf>
    <xf numFmtId="3" fontId="20" fillId="0" borderId="0" xfId="0" applyNumberFormat="1" applyFont="1" applyFill="1" applyAlignment="1" applyProtection="1">
      <alignment/>
      <protection locked="0"/>
    </xf>
    <xf numFmtId="5" fontId="20" fillId="2" borderId="12" xfId="0" applyNumberFormat="1" applyFont="1" applyBorder="1" applyAlignment="1" applyProtection="1">
      <alignment/>
      <protection locked="0"/>
    </xf>
    <xf numFmtId="0" fontId="20" fillId="2" borderId="12" xfId="0" applyNumberFormat="1" applyFont="1" applyBorder="1" applyAlignment="1" applyProtection="1">
      <alignment horizontal="right" wrapText="1"/>
      <protection locked="0"/>
    </xf>
    <xf numFmtId="0" fontId="20" fillId="2" borderId="12" xfId="0" applyNumberFormat="1" applyFont="1" applyBorder="1" applyAlignment="1" applyProtection="1">
      <alignment horizontal="right"/>
      <protection locked="0"/>
    </xf>
    <xf numFmtId="3" fontId="20" fillId="2" borderId="0" xfId="0" applyNumberFormat="1" applyFont="1" applyAlignment="1" applyProtection="1">
      <alignment horizontal="right"/>
      <protection locked="0"/>
    </xf>
    <xf numFmtId="3" fontId="20" fillId="2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showOutlineSymbols="0" zoomScalePageLayoutView="0" workbookViewId="0" topLeftCell="A1">
      <selection activeCell="A1" sqref="A1:E1"/>
    </sheetView>
  </sheetViews>
  <sheetFormatPr defaultColWidth="11.4453125" defaultRowHeight="15.75"/>
  <cols>
    <col min="1" max="1" width="23.4453125" style="1" customWidth="1"/>
    <col min="2" max="2" width="12.6640625" style="1" customWidth="1"/>
    <col min="3" max="247" width="11.6640625" style="1" customWidth="1"/>
    <col min="248" max="16384" width="11.4453125" style="1" customWidth="1"/>
  </cols>
  <sheetData>
    <row r="1" spans="1:7" ht="45" customHeight="1">
      <c r="A1" s="27" t="s">
        <v>16</v>
      </c>
      <c r="B1" s="27"/>
      <c r="C1" s="27"/>
      <c r="D1" s="27"/>
      <c r="E1" s="27"/>
      <c r="F1" s="6"/>
      <c r="G1" s="3"/>
    </row>
    <row r="2" spans="1:7" ht="15.75">
      <c r="A2" s="6"/>
      <c r="B2" s="6"/>
      <c r="C2" s="6"/>
      <c r="D2" s="6"/>
      <c r="E2" s="6"/>
      <c r="F2" s="6"/>
      <c r="G2" s="3"/>
    </row>
    <row r="3" spans="1:7" ht="29.25">
      <c r="A3" s="31" t="s">
        <v>0</v>
      </c>
      <c r="B3" s="32" t="s">
        <v>18</v>
      </c>
      <c r="C3" s="33" t="s">
        <v>35</v>
      </c>
      <c r="D3" s="33" t="s">
        <v>36</v>
      </c>
      <c r="E3" s="6"/>
      <c r="F3" s="6"/>
      <c r="G3" s="3"/>
    </row>
    <row r="4" spans="1:7" ht="15.75">
      <c r="A4" s="6"/>
      <c r="B4" s="6"/>
      <c r="C4" s="9"/>
      <c r="D4" s="9"/>
      <c r="E4" s="6"/>
      <c r="F4" s="6"/>
      <c r="G4" s="3"/>
    </row>
    <row r="5" spans="1:7" ht="15.75">
      <c r="A5" s="10" t="s">
        <v>1</v>
      </c>
      <c r="B5" s="11">
        <v>0</v>
      </c>
      <c r="C5" s="11">
        <v>0</v>
      </c>
      <c r="D5" s="11">
        <v>0</v>
      </c>
      <c r="E5" s="12"/>
      <c r="F5" s="6"/>
      <c r="G5" s="3"/>
    </row>
    <row r="6" spans="1:7" ht="15.75">
      <c r="A6" s="7" t="s">
        <v>2</v>
      </c>
      <c r="B6" s="13">
        <f aca="true" t="shared" si="0" ref="B6:B11">SUM(C6,D6)</f>
        <v>9274</v>
      </c>
      <c r="C6" s="14">
        <v>7600</v>
      </c>
      <c r="D6" s="14">
        <v>1674</v>
      </c>
      <c r="E6" s="12"/>
      <c r="F6" s="6"/>
      <c r="G6" s="3"/>
    </row>
    <row r="7" spans="1:7" ht="15.75">
      <c r="A7" s="7" t="s">
        <v>3</v>
      </c>
      <c r="B7" s="13">
        <f t="shared" si="0"/>
        <v>6822</v>
      </c>
      <c r="C7" s="14">
        <v>6006</v>
      </c>
      <c r="D7" s="14">
        <v>816</v>
      </c>
      <c r="E7" s="12"/>
      <c r="F7" s="6"/>
      <c r="G7" s="3"/>
    </row>
    <row r="8" spans="1:7" ht="15.75">
      <c r="A8" s="7" t="s">
        <v>4</v>
      </c>
      <c r="B8" s="13">
        <f t="shared" si="0"/>
        <v>45488</v>
      </c>
      <c r="C8" s="14">
        <v>35583</v>
      </c>
      <c r="D8" s="14">
        <v>9905</v>
      </c>
      <c r="E8" s="12"/>
      <c r="F8" s="6"/>
      <c r="G8" s="3"/>
    </row>
    <row r="9" spans="1:7" ht="15.75">
      <c r="A9" s="7" t="s">
        <v>5</v>
      </c>
      <c r="B9" s="13">
        <f t="shared" si="0"/>
        <v>32304</v>
      </c>
      <c r="C9" s="14">
        <v>25476</v>
      </c>
      <c r="D9" s="14">
        <v>6828</v>
      </c>
      <c r="E9" s="12"/>
      <c r="F9" s="6"/>
      <c r="G9" s="3"/>
    </row>
    <row r="10" spans="1:7" ht="15.75">
      <c r="A10" s="7" t="s">
        <v>6</v>
      </c>
      <c r="B10" s="13">
        <f t="shared" si="0"/>
        <v>18127</v>
      </c>
      <c r="C10" s="14">
        <v>14487</v>
      </c>
      <c r="D10" s="14">
        <v>3640</v>
      </c>
      <c r="E10" s="12"/>
      <c r="F10" s="6"/>
      <c r="G10" s="3"/>
    </row>
    <row r="11" spans="1:7" ht="15.75">
      <c r="A11" s="7" t="s">
        <v>7</v>
      </c>
      <c r="B11" s="13">
        <f t="shared" si="0"/>
        <v>12577</v>
      </c>
      <c r="C11" s="14">
        <v>10513</v>
      </c>
      <c r="D11" s="14">
        <v>2064</v>
      </c>
      <c r="E11" s="12"/>
      <c r="F11" s="6"/>
      <c r="G11" s="3"/>
    </row>
    <row r="12" spans="1:7" ht="15.75">
      <c r="A12" s="7"/>
      <c r="B12" s="13"/>
      <c r="C12" s="14"/>
      <c r="D12" s="14"/>
      <c r="E12" s="12"/>
      <c r="F12" s="6"/>
      <c r="G12" s="3"/>
    </row>
    <row r="13" spans="1:7" ht="15.75">
      <c r="A13" s="17" t="s">
        <v>8</v>
      </c>
      <c r="B13" s="13">
        <f>SUM(C13,D13)</f>
        <v>71063</v>
      </c>
      <c r="C13" s="14">
        <v>54416</v>
      </c>
      <c r="D13" s="14">
        <v>16647</v>
      </c>
      <c r="E13" s="12"/>
      <c r="F13" s="6"/>
      <c r="G13" s="3"/>
    </row>
    <row r="14" spans="1:7" ht="15.75">
      <c r="A14" s="17" t="s">
        <v>9</v>
      </c>
      <c r="B14" s="13">
        <f>SUM(C14,D14)</f>
        <v>42710</v>
      </c>
      <c r="C14" s="14">
        <v>35518</v>
      </c>
      <c r="D14" s="14">
        <v>7192</v>
      </c>
      <c r="E14" s="12"/>
      <c r="F14" s="6"/>
      <c r="G14" s="3"/>
    </row>
    <row r="15" spans="1:7" ht="15.75">
      <c r="A15" s="7" t="s">
        <v>10</v>
      </c>
      <c r="B15" s="13">
        <f>SUM(C15,D15)</f>
        <v>806</v>
      </c>
      <c r="C15" s="14">
        <v>571</v>
      </c>
      <c r="D15" s="14">
        <v>235</v>
      </c>
      <c r="E15" s="12"/>
      <c r="F15" s="6"/>
      <c r="G15" s="3"/>
    </row>
    <row r="16" spans="1:7" ht="15.75">
      <c r="A16" s="17" t="s">
        <v>11</v>
      </c>
      <c r="B16" s="13">
        <f>SUM(C16,D16)</f>
        <v>1175</v>
      </c>
      <c r="C16" s="14">
        <v>918</v>
      </c>
      <c r="D16" s="14">
        <v>257</v>
      </c>
      <c r="E16" s="12"/>
      <c r="F16" s="6"/>
      <c r="G16" s="3"/>
    </row>
    <row r="17" spans="1:7" ht="15.75">
      <c r="A17" s="6" t="s">
        <v>12</v>
      </c>
      <c r="B17" s="13">
        <f>SUM(C17,D17)</f>
        <v>6819</v>
      </c>
      <c r="C17" s="15">
        <v>6365</v>
      </c>
      <c r="D17" s="15">
        <v>454</v>
      </c>
      <c r="E17" s="12"/>
      <c r="F17" s="6"/>
      <c r="G17" s="3"/>
    </row>
    <row r="18" spans="1:7" ht="15.75">
      <c r="A18" s="6"/>
      <c r="B18" s="18"/>
      <c r="C18" s="16"/>
      <c r="D18" s="16"/>
      <c r="E18" s="12"/>
      <c r="F18" s="6"/>
      <c r="G18" s="3"/>
    </row>
    <row r="19" spans="1:7" ht="15.75">
      <c r="A19" s="6" t="s">
        <v>13</v>
      </c>
      <c r="B19" s="13">
        <f>SUM(C19,D19)</f>
        <v>14313</v>
      </c>
      <c r="C19" s="15">
        <v>12422</v>
      </c>
      <c r="D19" s="15">
        <v>1891</v>
      </c>
      <c r="E19" s="6"/>
      <c r="F19" s="6"/>
      <c r="G19" s="3"/>
    </row>
    <row r="20" spans="1:7" ht="15.75">
      <c r="A20" s="6" t="s">
        <v>41</v>
      </c>
      <c r="B20" s="13">
        <f>SUM(C20,D20)</f>
        <v>108675</v>
      </c>
      <c r="C20" s="15">
        <v>85314</v>
      </c>
      <c r="D20" s="15">
        <v>23361</v>
      </c>
      <c r="E20" s="6"/>
      <c r="F20" s="6"/>
      <c r="G20" s="3"/>
    </row>
    <row r="21" spans="1:7" ht="15.75">
      <c r="A21" s="6" t="s">
        <v>42</v>
      </c>
      <c r="B21" s="13">
        <f>SUM(C21,D21)</f>
        <v>65</v>
      </c>
      <c r="C21" s="15">
        <v>52</v>
      </c>
      <c r="D21" s="15">
        <v>13</v>
      </c>
      <c r="E21" s="6"/>
      <c r="F21" s="6"/>
      <c r="G21" s="3"/>
    </row>
    <row r="22" spans="1:7" ht="15.75">
      <c r="A22" s="8"/>
      <c r="B22" s="19"/>
      <c r="C22" s="20"/>
      <c r="D22" s="20"/>
      <c r="E22" s="12"/>
      <c r="F22" s="6"/>
      <c r="G22" s="3"/>
    </row>
    <row r="23" spans="1:7" ht="30" customHeight="1">
      <c r="A23" s="26" t="s">
        <v>15</v>
      </c>
      <c r="B23" s="26"/>
      <c r="C23" s="26"/>
      <c r="D23" s="26"/>
      <c r="E23" s="12"/>
      <c r="F23" s="6"/>
      <c r="G23" s="3"/>
    </row>
    <row r="24" spans="1:7" ht="15.75">
      <c r="A24" s="6"/>
      <c r="B24" s="23"/>
      <c r="C24" s="23"/>
      <c r="D24" s="23"/>
      <c r="E24" s="7"/>
      <c r="F24" s="6"/>
      <c r="G24" s="3"/>
    </row>
    <row r="25" spans="1:7" ht="15.75">
      <c r="A25" s="7" t="s">
        <v>14</v>
      </c>
      <c r="B25" s="24"/>
      <c r="C25" s="24"/>
      <c r="D25" s="24"/>
      <c r="E25" s="7"/>
      <c r="F25" s="6"/>
      <c r="G25" s="3"/>
    </row>
    <row r="26" spans="1:7" ht="15.75">
      <c r="A26" s="7"/>
      <c r="B26" s="24"/>
      <c r="C26" s="24"/>
      <c r="D26" s="24"/>
      <c r="E26" s="7"/>
      <c r="F26" s="6"/>
      <c r="G26" s="3"/>
    </row>
    <row r="27" spans="1:7" ht="15.75">
      <c r="A27" s="25"/>
      <c r="B27" s="24"/>
      <c r="C27" s="24"/>
      <c r="D27" s="24"/>
      <c r="E27" s="6"/>
      <c r="F27" s="6"/>
      <c r="G27" s="3"/>
    </row>
    <row r="28" spans="1:7" ht="15.75">
      <c r="A28" s="3"/>
      <c r="B28" s="5"/>
      <c r="C28" s="5"/>
      <c r="D28" s="5"/>
      <c r="E28" s="4"/>
      <c r="F28" s="3"/>
      <c r="G28" s="3"/>
    </row>
    <row r="29" spans="1:7" ht="15.75">
      <c r="A29" s="3"/>
      <c r="B29" s="5"/>
      <c r="C29" s="5"/>
      <c r="D29" s="5"/>
      <c r="E29" s="3"/>
      <c r="F29" s="3"/>
      <c r="G29" s="3"/>
    </row>
    <row r="30" spans="1:7" ht="15.75">
      <c r="A30" s="3"/>
      <c r="B30" s="5"/>
      <c r="C30" s="5"/>
      <c r="D30" s="5"/>
      <c r="E30" s="3"/>
      <c r="F30" s="3"/>
      <c r="G30" s="3"/>
    </row>
    <row r="31" spans="2:4" ht="15.75">
      <c r="B31" s="2"/>
      <c r="C31" s="2"/>
      <c r="D31" s="2"/>
    </row>
    <row r="32" spans="2:4" ht="15.75">
      <c r="B32" s="2"/>
      <c r="C32" s="2"/>
      <c r="D32" s="2"/>
    </row>
    <row r="33" spans="2:4" ht="15.75">
      <c r="B33" s="2"/>
      <c r="C33" s="2"/>
      <c r="D33" s="2"/>
    </row>
    <row r="34" spans="2:4" ht="15.75">
      <c r="B34" s="2"/>
      <c r="C34" s="2"/>
      <c r="D34" s="2"/>
    </row>
    <row r="35" spans="2:4" ht="15.75">
      <c r="B35" s="2"/>
      <c r="C35" s="2"/>
      <c r="D35" s="2"/>
    </row>
    <row r="36" spans="2:4" ht="15.75">
      <c r="B36" s="2"/>
      <c r="C36" s="2"/>
      <c r="D36" s="2"/>
    </row>
    <row r="37" spans="2:4" ht="15.75">
      <c r="B37" s="2"/>
      <c r="C37" s="2"/>
      <c r="D37" s="2"/>
    </row>
    <row r="38" spans="2:4" ht="15.75">
      <c r="B38" s="2"/>
      <c r="C38" s="2"/>
      <c r="D38" s="2"/>
    </row>
    <row r="39" spans="2:4" ht="15.75">
      <c r="B39" s="2"/>
      <c r="C39" s="2"/>
      <c r="D39" s="2"/>
    </row>
  </sheetData>
  <sheetProtection/>
  <mergeCells count="2">
    <mergeCell ref="A23:D23"/>
    <mergeCell ref="A1:E1"/>
  </mergeCells>
  <printOptions/>
  <pageMargins left="0.25" right="0.25" top="0.75" bottom="0.8" header="0.5" footer="0.5"/>
  <pageSetup fitToHeight="1" fitToWidth="1" horizontalDpi="600" verticalDpi="600" orientation="portrait" r:id="rId1"/>
  <rowBreaks count="1" manualBreakCount="1">
    <brk id="38" max="65535" man="1"/>
  </rowBreaks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3.77734375" style="0" customWidth="1"/>
    <col min="2" max="16384" width="11.77734375" style="0" customWidth="1"/>
  </cols>
  <sheetData>
    <row r="1" spans="1:5" ht="43.5" customHeight="1">
      <c r="A1" s="27" t="s">
        <v>61</v>
      </c>
      <c r="B1" s="27"/>
      <c r="C1" s="27"/>
      <c r="D1" s="27"/>
      <c r="E1" s="27"/>
    </row>
    <row r="3" spans="1:5" ht="29.25">
      <c r="A3" s="31" t="s">
        <v>0</v>
      </c>
      <c r="B3" s="32" t="s">
        <v>18</v>
      </c>
      <c r="C3" s="33" t="s">
        <v>35</v>
      </c>
      <c r="D3" s="33" t="s">
        <v>36</v>
      </c>
      <c r="E3" s="6"/>
    </row>
    <row r="4" spans="1:5" ht="15.75">
      <c r="A4" s="6"/>
      <c r="B4" s="6"/>
      <c r="C4" s="6"/>
      <c r="D4" s="6"/>
      <c r="E4" s="6"/>
    </row>
    <row r="5" spans="1:5" ht="15.75">
      <c r="A5" s="7" t="s">
        <v>21</v>
      </c>
      <c r="B5" s="23">
        <f aca="true" t="shared" si="0" ref="B5:B11">SUM(C5:D5)</f>
        <v>8</v>
      </c>
      <c r="C5" s="23">
        <v>6</v>
      </c>
      <c r="D5" s="23">
        <v>2</v>
      </c>
      <c r="E5" s="12"/>
    </row>
    <row r="6" spans="1:5" ht="15.75">
      <c r="A6" s="7" t="s">
        <v>49</v>
      </c>
      <c r="B6" s="23">
        <f t="shared" si="0"/>
        <v>14684</v>
      </c>
      <c r="C6" s="23">
        <v>12545</v>
      </c>
      <c r="D6" s="23">
        <v>2139</v>
      </c>
      <c r="E6" s="12"/>
    </row>
    <row r="7" spans="1:5" ht="15.75">
      <c r="A7" s="7" t="s">
        <v>50</v>
      </c>
      <c r="B7" s="23">
        <f t="shared" si="0"/>
        <v>13986</v>
      </c>
      <c r="C7" s="23">
        <v>12022</v>
      </c>
      <c r="D7" s="23">
        <v>1964</v>
      </c>
      <c r="E7" s="12"/>
    </row>
    <row r="8" spans="1:5" ht="15.75">
      <c r="A8" s="7" t="s">
        <v>51</v>
      </c>
      <c r="B8" s="23">
        <f t="shared" si="0"/>
        <v>42286</v>
      </c>
      <c r="C8" s="23">
        <v>36118</v>
      </c>
      <c r="D8" s="23">
        <v>6168</v>
      </c>
      <c r="E8" s="12"/>
    </row>
    <row r="9" spans="1:5" ht="15.75">
      <c r="A9" s="7" t="s">
        <v>52</v>
      </c>
      <c r="B9" s="23">
        <f t="shared" si="0"/>
        <v>37778</v>
      </c>
      <c r="C9" s="23">
        <v>30770</v>
      </c>
      <c r="D9" s="23">
        <v>7008</v>
      </c>
      <c r="E9" s="12"/>
    </row>
    <row r="10" spans="1:5" ht="15.75">
      <c r="A10" s="7" t="s">
        <v>53</v>
      </c>
      <c r="B10" s="23">
        <f t="shared" si="0"/>
        <v>21367</v>
      </c>
      <c r="C10" s="23">
        <v>17625</v>
      </c>
      <c r="D10" s="23">
        <v>3742</v>
      </c>
      <c r="E10" s="12"/>
    </row>
    <row r="11" spans="1:5" ht="15.75">
      <c r="A11" s="7" t="s">
        <v>54</v>
      </c>
      <c r="B11" s="23">
        <f t="shared" si="0"/>
        <v>6939</v>
      </c>
      <c r="C11" s="23">
        <v>6139</v>
      </c>
      <c r="D11" s="23">
        <v>800</v>
      </c>
      <c r="E11" s="12"/>
    </row>
    <row r="12" spans="1:5" ht="15.75">
      <c r="A12" s="6"/>
      <c r="B12" s="24"/>
      <c r="C12" s="24"/>
      <c r="D12" s="24"/>
      <c r="E12" s="12"/>
    </row>
    <row r="13" spans="1:5" ht="15.75">
      <c r="A13" s="17" t="s">
        <v>28</v>
      </c>
      <c r="B13" s="23">
        <f>SUM(C13:D13)</f>
        <v>78144</v>
      </c>
      <c r="C13" s="23">
        <v>66027</v>
      </c>
      <c r="D13" s="23">
        <v>12117</v>
      </c>
      <c r="E13" s="12"/>
    </row>
    <row r="14" spans="1:5" ht="15.75">
      <c r="A14" s="17" t="s">
        <v>55</v>
      </c>
      <c r="B14" s="23">
        <f>SUM(C14:D14)</f>
        <v>51523</v>
      </c>
      <c r="C14" s="23">
        <v>42720</v>
      </c>
      <c r="D14" s="23">
        <v>8803</v>
      </c>
      <c r="E14" s="12"/>
    </row>
    <row r="15" spans="1:5" ht="15.75">
      <c r="A15" s="7" t="s">
        <v>56</v>
      </c>
      <c r="B15" s="23">
        <f>SUM(C15:D15)</f>
        <v>842</v>
      </c>
      <c r="C15" s="23">
        <v>675</v>
      </c>
      <c r="D15" s="23">
        <v>167</v>
      </c>
      <c r="E15" s="12"/>
    </row>
    <row r="16" spans="1:5" ht="15.75">
      <c r="A16" s="17" t="s">
        <v>57</v>
      </c>
      <c r="B16" s="23">
        <f>SUM(C16:D16)</f>
        <v>662</v>
      </c>
      <c r="C16" s="23">
        <v>566</v>
      </c>
      <c r="D16" s="23">
        <v>96</v>
      </c>
      <c r="E16" s="12"/>
    </row>
    <row r="17" spans="1:5" ht="15.75">
      <c r="A17" s="6" t="s">
        <v>58</v>
      </c>
      <c r="B17" s="23">
        <f>SUM(C17:D17)</f>
        <v>4857</v>
      </c>
      <c r="C17" s="24">
        <v>4334</v>
      </c>
      <c r="D17" s="24">
        <v>523</v>
      </c>
      <c r="E17" s="12"/>
    </row>
    <row r="18" spans="1:5" ht="15.75">
      <c r="A18" s="6"/>
      <c r="B18" s="23"/>
      <c r="C18" s="24"/>
      <c r="D18" s="24"/>
      <c r="E18" s="6"/>
    </row>
    <row r="19" spans="1:5" ht="15.75">
      <c r="A19" s="6" t="s">
        <v>33</v>
      </c>
      <c r="B19" s="23">
        <f>SUM(C19:D19)</f>
        <v>12383</v>
      </c>
      <c r="C19" s="24">
        <v>11056</v>
      </c>
      <c r="D19" s="24">
        <v>1327</v>
      </c>
      <c r="E19" s="6"/>
    </row>
    <row r="20" spans="1:5" ht="15.75">
      <c r="A20" s="6" t="s">
        <v>40</v>
      </c>
      <c r="B20" s="23">
        <f>SUM(C20:D20)</f>
        <v>123604</v>
      </c>
      <c r="C20" s="24">
        <v>103234</v>
      </c>
      <c r="D20" s="24">
        <v>20370</v>
      </c>
      <c r="E20" s="6"/>
    </row>
    <row r="21" spans="1:5" ht="15.75">
      <c r="A21" s="8"/>
      <c r="B21" s="35"/>
      <c r="C21" s="35"/>
      <c r="D21" s="35"/>
      <c r="E21" s="12"/>
    </row>
    <row r="22" spans="1:5" ht="15.75">
      <c r="A22" s="6" t="s">
        <v>62</v>
      </c>
      <c r="B22" s="22"/>
      <c r="C22" s="22"/>
      <c r="D22" s="22"/>
      <c r="E22" s="12"/>
    </row>
    <row r="23" spans="1:5" ht="15.75">
      <c r="A23" s="21" t="s">
        <v>59</v>
      </c>
      <c r="B23" s="23"/>
      <c r="C23" s="23"/>
      <c r="D23" s="23"/>
      <c r="E23" s="12"/>
    </row>
    <row r="24" spans="1:5" ht="31.5" customHeight="1">
      <c r="A24" s="26" t="s">
        <v>15</v>
      </c>
      <c r="B24" s="26"/>
      <c r="C24" s="26"/>
      <c r="D24" s="26"/>
      <c r="E24" s="12"/>
    </row>
    <row r="25" spans="1:5" ht="15.75">
      <c r="A25" s="6"/>
      <c r="B25" s="23"/>
      <c r="C25" s="23"/>
      <c r="D25" s="23"/>
      <c r="E25" s="7"/>
    </row>
    <row r="26" spans="1:5" ht="29.25" customHeight="1">
      <c r="A26" s="26" t="s">
        <v>63</v>
      </c>
      <c r="B26" s="26"/>
      <c r="C26" s="26"/>
      <c r="D26" s="26"/>
      <c r="E26" s="26"/>
    </row>
    <row r="27" spans="1:5" ht="15.75">
      <c r="A27" s="6"/>
      <c r="B27" s="23"/>
      <c r="C27" s="23"/>
      <c r="D27" s="23"/>
      <c r="E27" s="7"/>
    </row>
    <row r="28" spans="1:5" ht="15.75">
      <c r="A28" s="7"/>
      <c r="B28" s="24"/>
      <c r="C28" s="24"/>
      <c r="D28" s="24"/>
      <c r="E28" s="7"/>
    </row>
    <row r="29" spans="1:5" ht="15.75">
      <c r="A29" s="7"/>
      <c r="B29" s="24"/>
      <c r="C29" s="24"/>
      <c r="D29" s="24"/>
      <c r="E29" s="7"/>
    </row>
    <row r="30" spans="1:5" ht="15.75">
      <c r="A30" s="6"/>
      <c r="B30" s="24"/>
      <c r="C30" s="24"/>
      <c r="D30" s="24"/>
      <c r="E30" s="6"/>
    </row>
  </sheetData>
  <sheetProtection/>
  <mergeCells count="3">
    <mergeCell ref="A1:E1"/>
    <mergeCell ref="A24:D24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3.77734375" style="0" customWidth="1"/>
    <col min="2" max="16384" width="11.77734375" style="0" customWidth="1"/>
  </cols>
  <sheetData>
    <row r="1" spans="1:5" ht="44.25" customHeight="1">
      <c r="A1" s="27" t="s">
        <v>64</v>
      </c>
      <c r="B1" s="27"/>
      <c r="C1" s="27"/>
      <c r="D1" s="27"/>
      <c r="E1" s="27"/>
    </row>
    <row r="3" spans="1:5" ht="29.25">
      <c r="A3" s="31" t="s">
        <v>0</v>
      </c>
      <c r="B3" s="32" t="s">
        <v>18</v>
      </c>
      <c r="C3" s="33" t="s">
        <v>35</v>
      </c>
      <c r="D3" s="33" t="s">
        <v>36</v>
      </c>
      <c r="E3" s="6"/>
    </row>
    <row r="4" spans="1:5" ht="15.75">
      <c r="A4" s="6"/>
      <c r="B4" s="6"/>
      <c r="C4" s="6"/>
      <c r="D4" s="6"/>
      <c r="E4" s="6"/>
    </row>
    <row r="5" spans="1:5" ht="15.75">
      <c r="A5" s="7" t="s">
        <v>21</v>
      </c>
      <c r="B5" s="23">
        <f aca="true" t="shared" si="0" ref="B5:B11">SUM(C5:D5)</f>
        <v>16</v>
      </c>
      <c r="C5" s="23">
        <v>12</v>
      </c>
      <c r="D5" s="23">
        <v>4</v>
      </c>
      <c r="E5" s="12"/>
    </row>
    <row r="6" spans="1:5" ht="15.75">
      <c r="A6" s="7" t="s">
        <v>49</v>
      </c>
      <c r="B6" s="23">
        <f t="shared" si="0"/>
        <v>14993</v>
      </c>
      <c r="C6" s="23">
        <v>12917</v>
      </c>
      <c r="D6" s="23">
        <v>2076</v>
      </c>
      <c r="E6" s="12"/>
    </row>
    <row r="7" spans="1:5" ht="15.75">
      <c r="A7" s="7" t="s">
        <v>50</v>
      </c>
      <c r="B7" s="23">
        <f t="shared" si="0"/>
        <v>14008</v>
      </c>
      <c r="C7" s="23">
        <v>12103</v>
      </c>
      <c r="D7" s="23">
        <v>1905</v>
      </c>
      <c r="E7" s="12"/>
    </row>
    <row r="8" spans="1:5" ht="15.75">
      <c r="A8" s="7" t="s">
        <v>51</v>
      </c>
      <c r="B8" s="23">
        <f t="shared" si="0"/>
        <v>42303</v>
      </c>
      <c r="C8" s="23">
        <v>36021</v>
      </c>
      <c r="D8" s="23">
        <v>6282</v>
      </c>
      <c r="E8" s="12"/>
    </row>
    <row r="9" spans="1:5" ht="15.75">
      <c r="A9" s="7" t="s">
        <v>52</v>
      </c>
      <c r="B9" s="23">
        <f t="shared" si="0"/>
        <v>39167</v>
      </c>
      <c r="C9" s="23">
        <v>31752</v>
      </c>
      <c r="D9" s="23">
        <v>7415</v>
      </c>
      <c r="E9" s="12"/>
    </row>
    <row r="10" spans="1:5" ht="15.75">
      <c r="A10" s="7" t="s">
        <v>53</v>
      </c>
      <c r="B10" s="23">
        <f t="shared" si="0"/>
        <v>20138</v>
      </c>
      <c r="C10" s="23">
        <v>16814</v>
      </c>
      <c r="D10" s="23">
        <v>3324</v>
      </c>
      <c r="E10" s="12"/>
    </row>
    <row r="11" spans="1:5" ht="15.75">
      <c r="A11" s="7" t="s">
        <v>54</v>
      </c>
      <c r="B11" s="23">
        <f t="shared" si="0"/>
        <v>5681</v>
      </c>
      <c r="C11" s="23">
        <v>5062</v>
      </c>
      <c r="D11" s="23">
        <v>619</v>
      </c>
      <c r="E11" s="12"/>
    </row>
    <row r="12" spans="1:5" ht="15.75">
      <c r="A12" s="6"/>
      <c r="B12" s="24"/>
      <c r="C12" s="24"/>
      <c r="D12" s="24"/>
      <c r="E12" s="12"/>
    </row>
    <row r="13" spans="1:5" ht="15.75">
      <c r="A13" s="17" t="s">
        <v>28</v>
      </c>
      <c r="B13" s="23">
        <f>SUM(C13:D13)</f>
        <v>76856</v>
      </c>
      <c r="C13" s="23">
        <v>65152</v>
      </c>
      <c r="D13" s="23">
        <v>11704</v>
      </c>
      <c r="E13" s="12"/>
    </row>
    <row r="14" spans="1:5" ht="15.75">
      <c r="A14" s="17" t="s">
        <v>55</v>
      </c>
      <c r="B14" s="23">
        <f>SUM(C14:D14)</f>
        <v>52058</v>
      </c>
      <c r="C14" s="23">
        <v>43011</v>
      </c>
      <c r="D14" s="23">
        <v>9047</v>
      </c>
      <c r="E14" s="12"/>
    </row>
    <row r="15" spans="1:5" ht="15.75">
      <c r="A15" s="7" t="s">
        <v>56</v>
      </c>
      <c r="B15" s="23">
        <f>SUM(C15:D15)</f>
        <v>1246</v>
      </c>
      <c r="C15" s="23">
        <v>1042</v>
      </c>
      <c r="D15" s="23">
        <v>204</v>
      </c>
      <c r="E15" s="12"/>
    </row>
    <row r="16" spans="1:5" ht="15.75">
      <c r="A16" s="17" t="s">
        <v>57</v>
      </c>
      <c r="B16" s="23">
        <f>SUM(C16:D16)</f>
        <v>1240</v>
      </c>
      <c r="C16" s="23">
        <v>1096</v>
      </c>
      <c r="D16" s="23">
        <v>144</v>
      </c>
      <c r="E16" s="12"/>
    </row>
    <row r="17" spans="1:5" ht="15.75">
      <c r="A17" s="6" t="s">
        <v>58</v>
      </c>
      <c r="B17" s="23">
        <f>SUM(C17:D17)</f>
        <v>4907</v>
      </c>
      <c r="C17" s="24">
        <v>4381</v>
      </c>
      <c r="D17" s="24">
        <v>526</v>
      </c>
      <c r="E17" s="12"/>
    </row>
    <row r="18" spans="1:5" ht="15.75">
      <c r="A18" s="6"/>
      <c r="B18" s="23"/>
      <c r="C18" s="24"/>
      <c r="D18" s="24"/>
      <c r="E18" s="6"/>
    </row>
    <row r="19" spans="1:5" ht="15.75">
      <c r="A19" s="6" t="s">
        <v>33</v>
      </c>
      <c r="B19" s="23">
        <f>SUM(C19:D19)</f>
        <v>12461</v>
      </c>
      <c r="C19" s="24">
        <v>11128</v>
      </c>
      <c r="D19" s="24">
        <v>1333</v>
      </c>
      <c r="E19" s="6"/>
    </row>
    <row r="20" spans="1:5" ht="15.75">
      <c r="A20" s="6" t="s">
        <v>40</v>
      </c>
      <c r="B20" s="23">
        <f>SUM(C20:D20)</f>
        <v>123846</v>
      </c>
      <c r="C20" s="24">
        <v>103554</v>
      </c>
      <c r="D20" s="24">
        <v>20292</v>
      </c>
      <c r="E20" s="6"/>
    </row>
    <row r="21" spans="1:5" ht="15.75">
      <c r="A21" s="8"/>
      <c r="B21" s="35"/>
      <c r="C21" s="35"/>
      <c r="D21" s="35"/>
      <c r="E21" s="12"/>
    </row>
    <row r="22" spans="1:5" ht="15.75">
      <c r="A22" s="21" t="s">
        <v>59</v>
      </c>
      <c r="B22" s="23"/>
      <c r="C22" s="23"/>
      <c r="D22" s="23"/>
      <c r="E22" s="12"/>
    </row>
    <row r="23" spans="1:5" ht="34.5" customHeight="1">
      <c r="A23" s="26" t="s">
        <v>15</v>
      </c>
      <c r="B23" s="26"/>
      <c r="C23" s="26"/>
      <c r="D23" s="26"/>
      <c r="E23" s="12"/>
    </row>
    <row r="24" spans="1:5" ht="15.75">
      <c r="A24" s="6"/>
      <c r="B24" s="23"/>
      <c r="C24" s="23"/>
      <c r="D24" s="23"/>
      <c r="E24" s="7"/>
    </row>
    <row r="25" spans="1:5" ht="34.5" customHeight="1">
      <c r="A25" s="26" t="s">
        <v>65</v>
      </c>
      <c r="B25" s="26"/>
      <c r="C25" s="26"/>
      <c r="D25" s="26"/>
      <c r="E25" s="26"/>
    </row>
    <row r="26" spans="1:5" ht="15.75">
      <c r="A26" s="6"/>
      <c r="B26" s="23"/>
      <c r="C26" s="23"/>
      <c r="D26" s="23"/>
      <c r="E26" s="7"/>
    </row>
    <row r="27" spans="1:5" ht="15.75">
      <c r="A27" s="7"/>
      <c r="B27" s="24"/>
      <c r="C27" s="24"/>
      <c r="D27" s="24"/>
      <c r="E27" s="7"/>
    </row>
    <row r="28" spans="1:5" ht="15.75">
      <c r="A28" s="7"/>
      <c r="B28" s="24"/>
      <c r="C28" s="24"/>
      <c r="D28" s="24"/>
      <c r="E28" s="7"/>
    </row>
    <row r="29" spans="1:5" ht="15.75">
      <c r="A29" s="6"/>
      <c r="B29" s="24"/>
      <c r="C29" s="24"/>
      <c r="D29" s="24"/>
      <c r="E29" s="6"/>
    </row>
    <row r="30" spans="1:5" ht="15.75">
      <c r="A30" s="6"/>
      <c r="B30" s="24"/>
      <c r="C30" s="24"/>
      <c r="D30" s="24"/>
      <c r="E30" s="7"/>
    </row>
  </sheetData>
  <sheetProtection/>
  <mergeCells count="3">
    <mergeCell ref="A1:E1"/>
    <mergeCell ref="A23:D23"/>
    <mergeCell ref="A25:E2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3.77734375" style="0" customWidth="1"/>
    <col min="2" max="16384" width="11.77734375" style="0" customWidth="1"/>
  </cols>
  <sheetData>
    <row r="1" spans="1:5" ht="42.75" customHeight="1">
      <c r="A1" s="27" t="s">
        <v>66</v>
      </c>
      <c r="B1" s="27"/>
      <c r="C1" s="27"/>
      <c r="D1" s="27"/>
      <c r="E1" s="27"/>
    </row>
    <row r="3" spans="1:5" ht="29.25">
      <c r="A3" s="31" t="s">
        <v>0</v>
      </c>
      <c r="B3" s="32" t="s">
        <v>18</v>
      </c>
      <c r="C3" s="33" t="s">
        <v>35</v>
      </c>
      <c r="D3" s="33" t="s">
        <v>36</v>
      </c>
      <c r="E3" s="6"/>
    </row>
    <row r="4" spans="1:5" ht="15.75">
      <c r="A4" s="6"/>
      <c r="B4" s="6"/>
      <c r="C4" s="6"/>
      <c r="D4" s="6"/>
      <c r="E4" s="6"/>
    </row>
    <row r="5" spans="1:5" ht="15.75">
      <c r="A5" s="7" t="s">
        <v>21</v>
      </c>
      <c r="B5" s="23">
        <f aca="true" t="shared" si="0" ref="B5:B11">SUM(C5:D5)</f>
        <v>33</v>
      </c>
      <c r="C5" s="23">
        <v>30</v>
      </c>
      <c r="D5" s="23">
        <v>3</v>
      </c>
      <c r="E5" s="12"/>
    </row>
    <row r="6" spans="1:5" ht="15.75">
      <c r="A6" s="7" t="s">
        <v>49</v>
      </c>
      <c r="B6" s="23">
        <f t="shared" si="0"/>
        <v>15155</v>
      </c>
      <c r="C6" s="23">
        <v>13083</v>
      </c>
      <c r="D6" s="23">
        <v>2072</v>
      </c>
      <c r="E6" s="12"/>
    </row>
    <row r="7" spans="1:5" ht="15.75">
      <c r="A7" s="7" t="s">
        <v>50</v>
      </c>
      <c r="B7" s="23">
        <f t="shared" si="0"/>
        <v>12915</v>
      </c>
      <c r="C7" s="23">
        <v>11368</v>
      </c>
      <c r="D7" s="23">
        <v>1547</v>
      </c>
      <c r="E7" s="12"/>
    </row>
    <row r="8" spans="1:5" ht="15.75">
      <c r="A8" s="7" t="s">
        <v>51</v>
      </c>
      <c r="B8" s="23">
        <f t="shared" si="0"/>
        <v>42044</v>
      </c>
      <c r="C8" s="23">
        <v>35752</v>
      </c>
      <c r="D8" s="23">
        <v>6292</v>
      </c>
      <c r="E8" s="12"/>
    </row>
    <row r="9" spans="1:5" ht="15.75">
      <c r="A9" s="7" t="s">
        <v>52</v>
      </c>
      <c r="B9" s="23">
        <f t="shared" si="0"/>
        <v>40271</v>
      </c>
      <c r="C9" s="23">
        <v>32633</v>
      </c>
      <c r="D9" s="23">
        <v>7638</v>
      </c>
      <c r="E9" s="12"/>
    </row>
    <row r="10" spans="1:5" ht="15.75">
      <c r="A10" s="7" t="s">
        <v>53</v>
      </c>
      <c r="B10" s="23">
        <f t="shared" si="0"/>
        <v>19667</v>
      </c>
      <c r="C10" s="23">
        <v>16409</v>
      </c>
      <c r="D10" s="23">
        <v>3258</v>
      </c>
      <c r="E10" s="12"/>
    </row>
    <row r="11" spans="1:5" ht="15.75">
      <c r="A11" s="7" t="s">
        <v>54</v>
      </c>
      <c r="B11" s="23">
        <f t="shared" si="0"/>
        <v>5405</v>
      </c>
      <c r="C11" s="23">
        <v>4851</v>
      </c>
      <c r="D11" s="23">
        <v>554</v>
      </c>
      <c r="E11" s="12"/>
    </row>
    <row r="12" spans="1:5" ht="15.75">
      <c r="A12" s="6"/>
      <c r="B12" s="24"/>
      <c r="C12" s="24"/>
      <c r="D12" s="24"/>
      <c r="E12" s="12"/>
    </row>
    <row r="13" spans="1:5" ht="15.75">
      <c r="A13" s="17" t="s">
        <v>28</v>
      </c>
      <c r="B13" s="23">
        <f>SUM(C13:D13)</f>
        <v>74833</v>
      </c>
      <c r="C13" s="23">
        <v>63738</v>
      </c>
      <c r="D13" s="23">
        <v>11095</v>
      </c>
      <c r="E13" s="12"/>
    </row>
    <row r="14" spans="1:5" ht="15.75">
      <c r="A14" s="17" t="s">
        <v>55</v>
      </c>
      <c r="B14" s="23">
        <f>SUM(C14:D14)</f>
        <v>50835</v>
      </c>
      <c r="C14" s="23">
        <v>41848</v>
      </c>
      <c r="D14" s="23">
        <v>8987</v>
      </c>
      <c r="E14" s="12"/>
    </row>
    <row r="15" spans="1:5" ht="15.75">
      <c r="A15" s="7" t="s">
        <v>56</v>
      </c>
      <c r="B15" s="23">
        <f>SUM(C15:D15)</f>
        <v>736</v>
      </c>
      <c r="C15" s="23">
        <v>570</v>
      </c>
      <c r="D15" s="23">
        <v>166</v>
      </c>
      <c r="E15" s="12"/>
    </row>
    <row r="16" spans="1:5" ht="15.75">
      <c r="A16" s="17" t="s">
        <v>57</v>
      </c>
      <c r="B16" s="23">
        <f>SUM(C16:D16)</f>
        <v>528</v>
      </c>
      <c r="C16" s="23">
        <v>452</v>
      </c>
      <c r="D16" s="23">
        <v>76</v>
      </c>
      <c r="E16" s="12"/>
    </row>
    <row r="17" spans="1:5" ht="15.75">
      <c r="A17" s="6" t="s">
        <v>58</v>
      </c>
      <c r="B17" s="23">
        <f>SUM(C17:D17)</f>
        <v>4259</v>
      </c>
      <c r="C17" s="24">
        <v>3734</v>
      </c>
      <c r="D17" s="24">
        <v>525</v>
      </c>
      <c r="E17" s="12"/>
    </row>
    <row r="18" spans="1:5" ht="15.75">
      <c r="A18" s="6"/>
      <c r="B18" s="23"/>
      <c r="C18" s="24"/>
      <c r="D18" s="24"/>
      <c r="E18" s="6"/>
    </row>
    <row r="19" spans="1:5" ht="15.75">
      <c r="A19" s="6" t="s">
        <v>33</v>
      </c>
      <c r="B19" s="23">
        <f>SUM(C19:D19)</f>
        <v>12999</v>
      </c>
      <c r="C19" s="24">
        <v>11469</v>
      </c>
      <c r="D19" s="24">
        <v>1530</v>
      </c>
      <c r="E19" s="6"/>
    </row>
    <row r="20" spans="1:5" ht="15.75">
      <c r="A20" s="6" t="s">
        <v>40</v>
      </c>
      <c r="B20" s="23">
        <f>SUM(C20:D20)</f>
        <v>118195</v>
      </c>
      <c r="C20" s="24">
        <v>98875</v>
      </c>
      <c r="D20" s="24">
        <v>19320</v>
      </c>
      <c r="E20" s="6"/>
    </row>
    <row r="21" spans="1:5" ht="15.75">
      <c r="A21" s="8"/>
      <c r="B21" s="35"/>
      <c r="C21" s="35"/>
      <c r="D21" s="35"/>
      <c r="E21" s="12"/>
    </row>
    <row r="22" spans="1:5" ht="15.75">
      <c r="A22" s="21" t="s">
        <v>59</v>
      </c>
      <c r="B22" s="23"/>
      <c r="C22" s="23"/>
      <c r="D22" s="23"/>
      <c r="E22" s="12"/>
    </row>
    <row r="23" spans="1:5" ht="32.25" customHeight="1">
      <c r="A23" s="26" t="s">
        <v>15</v>
      </c>
      <c r="B23" s="26"/>
      <c r="C23" s="26"/>
      <c r="D23" s="26"/>
      <c r="E23" s="12"/>
    </row>
    <row r="24" spans="1:5" ht="15.75">
      <c r="A24" s="6"/>
      <c r="B24" s="23"/>
      <c r="C24" s="23"/>
      <c r="D24" s="23"/>
      <c r="E24" s="7"/>
    </row>
    <row r="25" spans="1:5" ht="36" customHeight="1">
      <c r="A25" s="26" t="s">
        <v>67</v>
      </c>
      <c r="B25" s="26"/>
      <c r="C25" s="26"/>
      <c r="D25" s="26"/>
      <c r="E25" s="26"/>
    </row>
    <row r="26" spans="1:5" ht="15.75">
      <c r="A26" s="6"/>
      <c r="B26" s="23"/>
      <c r="C26" s="23"/>
      <c r="D26" s="23"/>
      <c r="E26" s="7"/>
    </row>
    <row r="27" spans="1:5" ht="15.75">
      <c r="A27" s="7"/>
      <c r="B27" s="24"/>
      <c r="C27" s="24"/>
      <c r="D27" s="24"/>
      <c r="E27" s="7"/>
    </row>
    <row r="28" spans="1:5" ht="15.75">
      <c r="A28" s="7"/>
      <c r="B28" s="24"/>
      <c r="C28" s="24"/>
      <c r="D28" s="24"/>
      <c r="E28" s="7"/>
    </row>
    <row r="29" spans="1:5" ht="15.75">
      <c r="A29" s="6"/>
      <c r="B29" s="24"/>
      <c r="C29" s="24"/>
      <c r="D29" s="24"/>
      <c r="E29" s="6"/>
    </row>
  </sheetData>
  <sheetProtection/>
  <mergeCells count="3">
    <mergeCell ref="A1:E1"/>
    <mergeCell ref="A23:D23"/>
    <mergeCell ref="A25:E2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4.77734375" style="0" customWidth="1"/>
    <col min="2" max="16384" width="11.77734375" style="0" customWidth="1"/>
  </cols>
  <sheetData>
    <row r="1" spans="1:5" ht="42" customHeight="1">
      <c r="A1" s="27" t="s">
        <v>68</v>
      </c>
      <c r="B1" s="27"/>
      <c r="C1" s="27"/>
      <c r="D1" s="27"/>
      <c r="E1" s="27"/>
    </row>
    <row r="3" spans="1:4" ht="29.25">
      <c r="A3" s="31" t="s">
        <v>0</v>
      </c>
      <c r="B3" s="32" t="s">
        <v>18</v>
      </c>
      <c r="C3" s="33" t="s">
        <v>35</v>
      </c>
      <c r="D3" s="33" t="s">
        <v>36</v>
      </c>
    </row>
    <row r="4" spans="1:4" ht="15.75">
      <c r="A4" s="6"/>
      <c r="B4" s="6"/>
      <c r="C4" s="6"/>
      <c r="D4" s="6"/>
    </row>
    <row r="5" spans="1:4" ht="15.75">
      <c r="A5" s="7" t="s">
        <v>21</v>
      </c>
      <c r="B5" s="23">
        <f aca="true" t="shared" si="0" ref="B5:B11">SUM(C5+D5)</f>
        <v>60</v>
      </c>
      <c r="C5" s="23">
        <v>51</v>
      </c>
      <c r="D5" s="23">
        <v>9</v>
      </c>
    </row>
    <row r="6" spans="1:4" ht="15.75">
      <c r="A6" s="7" t="s">
        <v>49</v>
      </c>
      <c r="B6" s="23">
        <f t="shared" si="0"/>
        <v>17528</v>
      </c>
      <c r="C6" s="23">
        <v>15260</v>
      </c>
      <c r="D6" s="23">
        <v>2268</v>
      </c>
    </row>
    <row r="7" spans="1:4" ht="15.75">
      <c r="A7" s="7" t="s">
        <v>50</v>
      </c>
      <c r="B7" s="23">
        <f t="shared" si="0"/>
        <v>14598</v>
      </c>
      <c r="C7" s="23">
        <v>12865</v>
      </c>
      <c r="D7" s="23">
        <v>1733</v>
      </c>
    </row>
    <row r="8" spans="1:4" ht="15.75">
      <c r="A8" s="7" t="s">
        <v>51</v>
      </c>
      <c r="B8" s="23">
        <f t="shared" si="0"/>
        <v>46816</v>
      </c>
      <c r="C8" s="23">
        <v>39539</v>
      </c>
      <c r="D8" s="23">
        <v>7277</v>
      </c>
    </row>
    <row r="9" spans="1:4" ht="15.75">
      <c r="A9" s="7" t="s">
        <v>52</v>
      </c>
      <c r="B9" s="23">
        <f t="shared" si="0"/>
        <v>46041</v>
      </c>
      <c r="C9" s="23">
        <v>37150</v>
      </c>
      <c r="D9" s="23">
        <v>8891</v>
      </c>
    </row>
    <row r="10" spans="1:4" ht="15.75">
      <c r="A10" s="7" t="s">
        <v>53</v>
      </c>
      <c r="B10" s="23">
        <f t="shared" si="0"/>
        <v>20489</v>
      </c>
      <c r="C10" s="23">
        <v>17004</v>
      </c>
      <c r="D10" s="23">
        <v>3485</v>
      </c>
    </row>
    <row r="11" spans="1:4" ht="15.75">
      <c r="A11" s="7" t="s">
        <v>54</v>
      </c>
      <c r="B11" s="23">
        <f t="shared" si="0"/>
        <v>5509</v>
      </c>
      <c r="C11" s="23">
        <v>4901</v>
      </c>
      <c r="D11" s="23">
        <v>608</v>
      </c>
    </row>
    <row r="12" spans="1:4" ht="15.75">
      <c r="A12" s="6"/>
      <c r="B12" s="24"/>
      <c r="C12" s="24"/>
      <c r="D12" s="24"/>
    </row>
    <row r="13" spans="1:4" ht="15.75">
      <c r="A13" s="17" t="s">
        <v>28</v>
      </c>
      <c r="B13" s="23">
        <f>SUM(C13+D13)</f>
        <v>79342</v>
      </c>
      <c r="C13" s="23">
        <v>67347</v>
      </c>
      <c r="D13" s="23">
        <v>11995</v>
      </c>
    </row>
    <row r="14" spans="1:4" ht="15.75">
      <c r="A14" s="17" t="s">
        <v>55</v>
      </c>
      <c r="B14" s="23">
        <f>SUM(C14+D14)</f>
        <v>59091</v>
      </c>
      <c r="C14" s="23">
        <v>48352</v>
      </c>
      <c r="D14" s="23">
        <v>10739</v>
      </c>
    </row>
    <row r="15" spans="1:4" ht="15.75">
      <c r="A15" s="7" t="s">
        <v>56</v>
      </c>
      <c r="B15" s="23">
        <f>SUM(C15+D15)</f>
        <v>756</v>
      </c>
      <c r="C15" s="23">
        <v>645</v>
      </c>
      <c r="D15" s="23">
        <v>111</v>
      </c>
    </row>
    <row r="16" spans="1:4" ht="15.75">
      <c r="A16" s="17" t="s">
        <v>57</v>
      </c>
      <c r="B16" s="23">
        <f>SUM(C16+D16)</f>
        <v>663</v>
      </c>
      <c r="C16" s="23">
        <v>579</v>
      </c>
      <c r="D16" s="23">
        <v>84</v>
      </c>
    </row>
    <row r="17" spans="1:4" ht="15.75">
      <c r="A17" s="6" t="s">
        <v>58</v>
      </c>
      <c r="B17" s="23">
        <f>SUM(C17+D17)</f>
        <v>6675</v>
      </c>
      <c r="C17" s="24">
        <v>6019</v>
      </c>
      <c r="D17" s="24">
        <v>656</v>
      </c>
    </row>
    <row r="18" spans="1:4" ht="15.75">
      <c r="A18" s="6"/>
      <c r="B18" s="23"/>
      <c r="C18" s="24"/>
      <c r="D18" s="24"/>
    </row>
    <row r="19" spans="1:4" ht="15.75">
      <c r="A19" s="6" t="s">
        <v>33</v>
      </c>
      <c r="B19" s="23">
        <f>SUM(C19+D19)</f>
        <v>15077</v>
      </c>
      <c r="C19" s="24">
        <v>13542</v>
      </c>
      <c r="D19" s="24">
        <v>1535</v>
      </c>
    </row>
    <row r="20" spans="1:4" ht="15.75">
      <c r="A20" s="6" t="s">
        <v>34</v>
      </c>
      <c r="B20" s="23">
        <f>SUM(C20+D20)</f>
        <v>134188</v>
      </c>
      <c r="C20" s="24">
        <v>111818</v>
      </c>
      <c r="D20" s="24">
        <v>22370</v>
      </c>
    </row>
    <row r="21" spans="1:4" ht="15.75">
      <c r="A21" s="8"/>
      <c r="B21" s="35"/>
      <c r="C21" s="35"/>
      <c r="D21" s="35"/>
    </row>
    <row r="22" spans="1:4" ht="15.75">
      <c r="A22" s="21" t="s">
        <v>59</v>
      </c>
      <c r="B22" s="23"/>
      <c r="C22" s="23"/>
      <c r="D22" s="23"/>
    </row>
    <row r="23" spans="1:4" ht="15.75">
      <c r="A23" s="21"/>
      <c r="B23" s="23"/>
      <c r="C23" s="23"/>
      <c r="D23" s="23"/>
    </row>
    <row r="24" spans="1:5" ht="33" customHeight="1">
      <c r="A24" s="26" t="s">
        <v>15</v>
      </c>
      <c r="B24" s="26"/>
      <c r="C24" s="26"/>
      <c r="D24" s="26"/>
      <c r="E24" s="12"/>
    </row>
    <row r="25" spans="1:5" ht="15.75">
      <c r="A25" s="6"/>
      <c r="B25" s="23"/>
      <c r="C25" s="23"/>
      <c r="D25" s="23"/>
      <c r="E25" s="7"/>
    </row>
    <row r="26" spans="1:5" ht="33.75" customHeight="1">
      <c r="A26" s="26" t="s">
        <v>69</v>
      </c>
      <c r="B26" s="26"/>
      <c r="C26" s="26"/>
      <c r="D26" s="26"/>
      <c r="E26" s="26"/>
    </row>
    <row r="27" spans="1:4" ht="15.75">
      <c r="A27" s="6"/>
      <c r="B27" s="23"/>
      <c r="C27" s="23"/>
      <c r="D27" s="23"/>
    </row>
    <row r="28" spans="1:4" ht="15.75">
      <c r="A28" s="7"/>
      <c r="B28" s="24"/>
      <c r="C28" s="24"/>
      <c r="D28" s="24"/>
    </row>
    <row r="29" spans="1:4" ht="15.75">
      <c r="A29" s="7"/>
      <c r="B29" s="24"/>
      <c r="C29" s="24"/>
      <c r="D29" s="24"/>
    </row>
    <row r="30" spans="1:4" ht="15.75">
      <c r="A30" s="6"/>
      <c r="B30" s="24"/>
      <c r="C30" s="24"/>
      <c r="D30" s="24"/>
    </row>
    <row r="31" spans="1:4" ht="15.75">
      <c r="A31" s="6"/>
      <c r="B31" s="24"/>
      <c r="C31" s="24"/>
      <c r="D31" s="24"/>
    </row>
  </sheetData>
  <sheetProtection/>
  <mergeCells count="3">
    <mergeCell ref="A1:E1"/>
    <mergeCell ref="A24:D24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45.77734375" style="0" customWidth="1"/>
    <col min="2" max="16384" width="11.77734375" style="0" customWidth="1"/>
  </cols>
  <sheetData>
    <row r="1" spans="1:5" ht="45.75" customHeight="1">
      <c r="A1" s="27" t="s">
        <v>70</v>
      </c>
      <c r="B1" s="27"/>
      <c r="C1" s="27"/>
      <c r="D1" s="27"/>
      <c r="E1" s="27"/>
    </row>
    <row r="3" spans="1:5" ht="29.25">
      <c r="A3" s="31" t="s">
        <v>0</v>
      </c>
      <c r="B3" s="32" t="s">
        <v>18</v>
      </c>
      <c r="C3" s="33" t="s">
        <v>35</v>
      </c>
      <c r="D3" s="33" t="s">
        <v>36</v>
      </c>
      <c r="E3" s="6"/>
    </row>
    <row r="4" spans="1:5" ht="15.75">
      <c r="A4" s="6"/>
      <c r="B4" s="6"/>
      <c r="C4" s="6"/>
      <c r="D4" s="6"/>
      <c r="E4" s="6"/>
    </row>
    <row r="5" spans="1:5" ht="15.75">
      <c r="A5" s="7" t="s">
        <v>21</v>
      </c>
      <c r="B5" s="23">
        <v>32</v>
      </c>
      <c r="C5" s="23">
        <v>28</v>
      </c>
      <c r="D5" s="23">
        <v>4</v>
      </c>
      <c r="E5" s="12"/>
    </row>
    <row r="6" spans="1:5" ht="15.75">
      <c r="A6" s="7" t="s">
        <v>22</v>
      </c>
      <c r="B6" s="23">
        <v>17804</v>
      </c>
      <c r="C6" s="23">
        <v>15771</v>
      </c>
      <c r="D6" s="23">
        <v>2033</v>
      </c>
      <c r="E6" s="12"/>
    </row>
    <row r="7" spans="1:5" ht="15.75">
      <c r="A7" s="7" t="s">
        <v>23</v>
      </c>
      <c r="B7" s="23">
        <v>13505</v>
      </c>
      <c r="C7" s="23">
        <v>11888</v>
      </c>
      <c r="D7" s="23">
        <v>1617</v>
      </c>
      <c r="E7" s="12"/>
    </row>
    <row r="8" spans="1:5" ht="15.75">
      <c r="A8" s="7" t="s">
        <v>24</v>
      </c>
      <c r="B8" s="23">
        <v>47650</v>
      </c>
      <c r="C8" s="23">
        <v>40210</v>
      </c>
      <c r="D8" s="23">
        <v>7440</v>
      </c>
      <c r="E8" s="12"/>
    </row>
    <row r="9" spans="1:5" ht="15.75">
      <c r="A9" s="7" t="s">
        <v>25</v>
      </c>
      <c r="B9" s="23">
        <v>45465</v>
      </c>
      <c r="C9" s="23">
        <v>37333</v>
      </c>
      <c r="D9" s="23">
        <v>8132</v>
      </c>
      <c r="E9" s="12"/>
    </row>
    <row r="10" spans="1:5" ht="15.75">
      <c r="A10" s="7" t="s">
        <v>26</v>
      </c>
      <c r="B10" s="23">
        <v>17030</v>
      </c>
      <c r="C10" s="23">
        <v>14356</v>
      </c>
      <c r="D10" s="23">
        <v>2674</v>
      </c>
      <c r="E10" s="12"/>
    </row>
    <row r="11" spans="1:5" ht="15.75">
      <c r="A11" s="7" t="s">
        <v>27</v>
      </c>
      <c r="B11" s="23">
        <v>5010</v>
      </c>
      <c r="C11" s="23">
        <v>4496</v>
      </c>
      <c r="D11" s="23">
        <v>514</v>
      </c>
      <c r="E11" s="12"/>
    </row>
    <row r="12" spans="1:5" ht="15.75">
      <c r="A12" s="6"/>
      <c r="B12" s="24"/>
      <c r="C12" s="24"/>
      <c r="D12" s="24"/>
      <c r="E12" s="12"/>
    </row>
    <row r="13" spans="1:5" ht="15.75">
      <c r="A13" s="17" t="s">
        <v>28</v>
      </c>
      <c r="B13" s="23">
        <v>80112</v>
      </c>
      <c r="C13" s="23">
        <v>68934</v>
      </c>
      <c r="D13" s="23">
        <v>11178</v>
      </c>
      <c r="E13" s="12"/>
    </row>
    <row r="14" spans="1:5" ht="15.75">
      <c r="A14" s="17" t="s">
        <v>29</v>
      </c>
      <c r="B14" s="23">
        <v>58558</v>
      </c>
      <c r="C14" s="23">
        <v>48404</v>
      </c>
      <c r="D14" s="23">
        <v>10154</v>
      </c>
      <c r="E14" s="12"/>
    </row>
    <row r="15" spans="1:5" ht="15.75">
      <c r="A15" s="7" t="s">
        <v>30</v>
      </c>
      <c r="B15" s="23">
        <v>766</v>
      </c>
      <c r="C15" s="23">
        <v>654</v>
      </c>
      <c r="D15" s="23">
        <v>112</v>
      </c>
      <c r="E15" s="12"/>
    </row>
    <row r="16" spans="1:5" ht="15.75">
      <c r="A16" s="17" t="s">
        <v>31</v>
      </c>
      <c r="B16" s="23">
        <v>636</v>
      </c>
      <c r="C16" s="23">
        <v>583</v>
      </c>
      <c r="D16" s="23">
        <v>53</v>
      </c>
      <c r="E16" s="12"/>
    </row>
    <row r="17" spans="1:5" ht="15.75">
      <c r="A17" s="6" t="s">
        <v>32</v>
      </c>
      <c r="B17" s="23">
        <v>7435</v>
      </c>
      <c r="C17" s="24">
        <v>6598</v>
      </c>
      <c r="D17" s="24">
        <v>837</v>
      </c>
      <c r="E17" s="12"/>
    </row>
    <row r="18" spans="1:5" ht="15.75">
      <c r="A18" s="6"/>
      <c r="B18" s="23"/>
      <c r="C18" s="24"/>
      <c r="D18" s="24"/>
      <c r="E18" s="6"/>
    </row>
    <row r="19" spans="1:5" ht="15.75">
      <c r="A19" s="6" t="s">
        <v>33</v>
      </c>
      <c r="B19" s="23">
        <v>12651</v>
      </c>
      <c r="C19" s="24">
        <v>11359</v>
      </c>
      <c r="D19" s="24">
        <v>1292</v>
      </c>
      <c r="E19" s="6"/>
    </row>
    <row r="20" spans="1:5" ht="15.75">
      <c r="A20" s="6" t="s">
        <v>40</v>
      </c>
      <c r="B20" s="23">
        <v>133799</v>
      </c>
      <c r="C20" s="24">
        <v>112912</v>
      </c>
      <c r="D20" s="24">
        <v>20887</v>
      </c>
      <c r="E20" s="6"/>
    </row>
    <row r="21" spans="1:5" ht="15.75">
      <c r="A21" s="6"/>
      <c r="B21" s="23"/>
      <c r="C21" s="24"/>
      <c r="D21" s="24"/>
      <c r="E21" s="6"/>
    </row>
    <row r="22" spans="1:5" ht="15.75">
      <c r="A22" s="7" t="s">
        <v>71</v>
      </c>
      <c r="B22" s="23">
        <v>10213</v>
      </c>
      <c r="C22" s="23">
        <v>8927</v>
      </c>
      <c r="D22" s="23">
        <v>1286</v>
      </c>
      <c r="E22" s="12"/>
    </row>
    <row r="23" spans="1:5" ht="15.75">
      <c r="A23" s="7" t="s">
        <v>72</v>
      </c>
      <c r="B23" s="23">
        <v>58858</v>
      </c>
      <c r="C23" s="23">
        <v>49968</v>
      </c>
      <c r="D23" s="23">
        <v>8890</v>
      </c>
      <c r="E23" s="12"/>
    </row>
    <row r="24" spans="1:5" ht="15.75">
      <c r="A24" s="7" t="s">
        <v>73</v>
      </c>
      <c r="B24" s="23">
        <v>57507</v>
      </c>
      <c r="C24" s="23">
        <v>49099</v>
      </c>
      <c r="D24" s="23">
        <v>8408</v>
      </c>
      <c r="E24" s="12"/>
    </row>
    <row r="25" spans="1:5" ht="15.75">
      <c r="A25" s="7" t="s">
        <v>74</v>
      </c>
      <c r="B25" s="23">
        <v>20240</v>
      </c>
      <c r="C25" s="23">
        <v>16603</v>
      </c>
      <c r="D25" s="23">
        <v>3637</v>
      </c>
      <c r="E25" s="12"/>
    </row>
    <row r="26" spans="1:5" ht="15.75">
      <c r="A26" s="8"/>
      <c r="B26" s="35"/>
      <c r="C26" s="35"/>
      <c r="D26" s="35"/>
      <c r="E26" s="12"/>
    </row>
    <row r="27" spans="1:5" ht="15.75">
      <c r="A27" s="26" t="s">
        <v>15</v>
      </c>
      <c r="B27" s="26"/>
      <c r="C27" s="26"/>
      <c r="D27" s="26"/>
      <c r="E27" s="12"/>
    </row>
    <row r="28" spans="1:5" ht="15.75">
      <c r="A28" s="6"/>
      <c r="B28" s="23"/>
      <c r="C28" s="23"/>
      <c r="D28" s="23"/>
      <c r="E28" s="7"/>
    </row>
    <row r="29" spans="1:5" ht="15.75">
      <c r="A29" s="26" t="s">
        <v>75</v>
      </c>
      <c r="B29" s="26"/>
      <c r="C29" s="26"/>
      <c r="D29" s="26"/>
      <c r="E29" s="26"/>
    </row>
    <row r="30" spans="1:5" ht="15.75">
      <c r="A30" s="6"/>
      <c r="B30" s="24"/>
      <c r="C30" s="24"/>
      <c r="D30" s="24"/>
      <c r="E30" s="6"/>
    </row>
    <row r="31" spans="1:5" ht="15.75">
      <c r="A31" s="7"/>
      <c r="B31" s="23"/>
      <c r="C31" s="23"/>
      <c r="D31" s="23"/>
      <c r="E31" s="7"/>
    </row>
    <row r="32" spans="1:5" ht="15.75">
      <c r="A32" s="7"/>
      <c r="B32" s="23"/>
      <c r="C32" s="23"/>
      <c r="D32" s="23"/>
      <c r="E32" s="6"/>
    </row>
    <row r="33" spans="1:5" ht="15.75">
      <c r="A33" s="6"/>
      <c r="B33" s="24"/>
      <c r="C33" s="24"/>
      <c r="D33" s="24"/>
      <c r="E33" s="6"/>
    </row>
    <row r="34" spans="1:5" ht="15.75">
      <c r="A34" s="6"/>
      <c r="B34" s="24"/>
      <c r="C34" s="24"/>
      <c r="D34" s="24"/>
      <c r="E34" s="6"/>
    </row>
  </sheetData>
  <sheetProtection/>
  <mergeCells count="3">
    <mergeCell ref="A1:E1"/>
    <mergeCell ref="A27:D27"/>
    <mergeCell ref="A29:E29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3.77734375" style="0" customWidth="1"/>
    <col min="2" max="16384" width="11.77734375" style="0" customWidth="1"/>
  </cols>
  <sheetData>
    <row r="1" spans="1:5" ht="44.25" customHeight="1">
      <c r="A1" s="27" t="s">
        <v>17</v>
      </c>
      <c r="B1" s="27"/>
      <c r="C1" s="27"/>
      <c r="D1" s="27"/>
      <c r="E1" s="27"/>
    </row>
    <row r="3" spans="1:5" ht="29.25">
      <c r="A3" s="31" t="s">
        <v>0</v>
      </c>
      <c r="B3" s="32" t="s">
        <v>18</v>
      </c>
      <c r="C3" s="33" t="s">
        <v>35</v>
      </c>
      <c r="D3" s="33" t="s">
        <v>36</v>
      </c>
      <c r="E3" s="6"/>
    </row>
    <row r="4" spans="1:5" ht="15.75">
      <c r="A4" s="6"/>
      <c r="B4" s="6"/>
      <c r="C4" s="9"/>
      <c r="D4" s="9"/>
      <c r="E4" s="6"/>
    </row>
    <row r="5" spans="1:5" ht="15.75">
      <c r="A5" s="10" t="s">
        <v>1</v>
      </c>
      <c r="B5" s="11">
        <v>0</v>
      </c>
      <c r="C5" s="11">
        <v>0</v>
      </c>
      <c r="D5" s="11">
        <v>0</v>
      </c>
      <c r="E5" s="12"/>
    </row>
    <row r="6" spans="1:5" ht="15.75">
      <c r="A6" s="7" t="s">
        <v>2</v>
      </c>
      <c r="B6" s="23">
        <f aca="true" t="shared" si="0" ref="B6:B11">SUM(C6:D6)</f>
        <v>7599</v>
      </c>
      <c r="C6" s="14">
        <v>5994</v>
      </c>
      <c r="D6" s="14">
        <v>1605</v>
      </c>
      <c r="E6" s="12"/>
    </row>
    <row r="7" spans="1:5" ht="15.75">
      <c r="A7" s="7" t="s">
        <v>3</v>
      </c>
      <c r="B7" s="23">
        <f t="shared" si="0"/>
        <v>7496</v>
      </c>
      <c r="C7" s="14">
        <v>6008</v>
      </c>
      <c r="D7" s="14">
        <v>1488</v>
      </c>
      <c r="E7" s="12"/>
    </row>
    <row r="8" spans="1:5" ht="15.75">
      <c r="A8" s="7" t="s">
        <v>4</v>
      </c>
      <c r="B8" s="23">
        <f t="shared" si="0"/>
        <v>46072</v>
      </c>
      <c r="C8" s="14">
        <v>35951</v>
      </c>
      <c r="D8" s="14">
        <v>10121</v>
      </c>
      <c r="E8" s="12"/>
    </row>
    <row r="9" spans="1:5" ht="15.75">
      <c r="A9" s="7" t="s">
        <v>5</v>
      </c>
      <c r="B9" s="23">
        <f t="shared" si="0"/>
        <v>30149</v>
      </c>
      <c r="C9" s="14">
        <v>23868</v>
      </c>
      <c r="D9" s="14">
        <v>6281</v>
      </c>
      <c r="E9" s="12"/>
    </row>
    <row r="10" spans="1:5" ht="15.75">
      <c r="A10" s="7" t="s">
        <v>6</v>
      </c>
      <c r="B10" s="23">
        <f t="shared" si="0"/>
        <v>17618</v>
      </c>
      <c r="C10" s="14">
        <v>14013</v>
      </c>
      <c r="D10" s="14">
        <v>3605</v>
      </c>
      <c r="E10" s="12"/>
    </row>
    <row r="11" spans="1:5" ht="15.75">
      <c r="A11" s="7" t="s">
        <v>7</v>
      </c>
      <c r="B11" s="23">
        <f t="shared" si="0"/>
        <v>11150</v>
      </c>
      <c r="C11" s="14">
        <v>9299</v>
      </c>
      <c r="D11" s="14">
        <v>1851</v>
      </c>
      <c r="E11" s="12"/>
    </row>
    <row r="12" spans="1:5" ht="15.75">
      <c r="A12" s="7"/>
      <c r="B12" s="23"/>
      <c r="C12" s="14"/>
      <c r="D12" s="14"/>
      <c r="E12" s="12"/>
    </row>
    <row r="13" spans="1:5" ht="15.75">
      <c r="A13" s="17" t="s">
        <v>8</v>
      </c>
      <c r="B13" s="23">
        <f>SUM(C13:D13)</f>
        <v>64723</v>
      </c>
      <c r="C13" s="14">
        <v>49977</v>
      </c>
      <c r="D13" s="14">
        <v>14746</v>
      </c>
      <c r="E13" s="12"/>
    </row>
    <row r="14" spans="1:5" ht="15.75">
      <c r="A14" s="17" t="s">
        <v>9</v>
      </c>
      <c r="B14" s="23">
        <f>SUM(C14:D14)</f>
        <v>38954</v>
      </c>
      <c r="C14" s="14">
        <v>31952</v>
      </c>
      <c r="D14" s="14">
        <v>7002</v>
      </c>
      <c r="E14" s="12"/>
    </row>
    <row r="15" spans="1:5" ht="15.75">
      <c r="A15" s="7" t="s">
        <v>10</v>
      </c>
      <c r="B15" s="23">
        <f>SUM(C15:D15)</f>
        <v>574</v>
      </c>
      <c r="C15" s="14">
        <v>443</v>
      </c>
      <c r="D15" s="14">
        <v>131</v>
      </c>
      <c r="E15" s="12"/>
    </row>
    <row r="16" spans="1:5" ht="15.75">
      <c r="A16" s="17" t="s">
        <v>11</v>
      </c>
      <c r="B16" s="23">
        <f>SUM(C16:D16)</f>
        <v>620</v>
      </c>
      <c r="C16" s="14">
        <v>494</v>
      </c>
      <c r="D16" s="14">
        <v>126</v>
      </c>
      <c r="E16" s="12"/>
    </row>
    <row r="17" spans="1:5" ht="15.75">
      <c r="A17" s="6" t="s">
        <v>12</v>
      </c>
      <c r="B17" s="23">
        <f>SUM(C17:D17)</f>
        <v>5549</v>
      </c>
      <c r="C17" s="15">
        <v>4677</v>
      </c>
      <c r="D17" s="15">
        <v>872</v>
      </c>
      <c r="E17" s="12"/>
    </row>
    <row r="18" spans="1:5" ht="15.75">
      <c r="A18" s="6"/>
      <c r="B18" s="29"/>
      <c r="C18" s="16"/>
      <c r="D18" s="16"/>
      <c r="E18" s="12"/>
    </row>
    <row r="19" spans="1:5" ht="15.75">
      <c r="A19" s="6" t="s">
        <v>13</v>
      </c>
      <c r="B19" s="30">
        <f>SUM(C19:D19)</f>
        <v>14185</v>
      </c>
      <c r="C19" s="15">
        <v>12266</v>
      </c>
      <c r="D19" s="15">
        <v>1919</v>
      </c>
      <c r="E19" s="6"/>
    </row>
    <row r="20" spans="1:5" ht="15.75">
      <c r="A20" s="6" t="s">
        <v>41</v>
      </c>
      <c r="B20" s="30">
        <f>SUM(C20:D20)</f>
        <v>96112</v>
      </c>
      <c r="C20" s="15">
        <v>75182</v>
      </c>
      <c r="D20" s="15">
        <v>20930</v>
      </c>
      <c r="E20" s="6"/>
    </row>
    <row r="21" spans="1:5" ht="15.75">
      <c r="A21" s="6" t="s">
        <v>42</v>
      </c>
      <c r="B21" s="30">
        <f>SUM(C21:D21)</f>
        <v>156</v>
      </c>
      <c r="C21" s="15">
        <v>128</v>
      </c>
      <c r="D21" s="15">
        <v>28</v>
      </c>
      <c r="E21" s="6"/>
    </row>
    <row r="22" spans="1:5" ht="15.75">
      <c r="A22" s="8"/>
      <c r="B22" s="20"/>
      <c r="C22" s="20"/>
      <c r="D22" s="20"/>
      <c r="E22" s="12"/>
    </row>
    <row r="23" spans="1:5" ht="31.5" customHeight="1">
      <c r="A23" s="26" t="s">
        <v>15</v>
      </c>
      <c r="B23" s="26"/>
      <c r="C23" s="26"/>
      <c r="D23" s="26"/>
      <c r="E23" s="12"/>
    </row>
    <row r="24" spans="1:5" ht="15.75">
      <c r="A24" s="6"/>
      <c r="B24" s="23"/>
      <c r="C24" s="23"/>
      <c r="D24" s="23"/>
      <c r="E24" s="7"/>
    </row>
    <row r="25" spans="1:5" ht="15.75">
      <c r="A25" s="7" t="s">
        <v>14</v>
      </c>
      <c r="B25" s="24"/>
      <c r="C25" s="24"/>
      <c r="D25" s="24"/>
      <c r="E25" s="7"/>
    </row>
  </sheetData>
  <sheetProtection/>
  <mergeCells count="2">
    <mergeCell ref="A1:E1"/>
    <mergeCell ref="A23:D2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3.77734375" style="0" customWidth="1"/>
    <col min="2" max="16384" width="11.77734375" style="0" customWidth="1"/>
  </cols>
  <sheetData>
    <row r="1" spans="1:5" ht="42.75" customHeight="1">
      <c r="A1" s="27" t="s">
        <v>19</v>
      </c>
      <c r="B1" s="27"/>
      <c r="C1" s="27"/>
      <c r="D1" s="27"/>
      <c r="E1" s="27"/>
    </row>
    <row r="3" spans="1:5" ht="29.25">
      <c r="A3" s="31" t="s">
        <v>0</v>
      </c>
      <c r="B3" s="32" t="s">
        <v>18</v>
      </c>
      <c r="C3" s="33" t="s">
        <v>35</v>
      </c>
      <c r="D3" s="33" t="s">
        <v>36</v>
      </c>
      <c r="E3" s="6"/>
    </row>
    <row r="4" spans="1:5" ht="15.75">
      <c r="A4" s="6"/>
      <c r="B4" s="6"/>
      <c r="C4" s="9"/>
      <c r="D4" s="9"/>
      <c r="E4" s="6"/>
    </row>
    <row r="5" spans="1:5" ht="15.75">
      <c r="A5" s="10" t="s">
        <v>1</v>
      </c>
      <c r="B5" s="23">
        <f aca="true" t="shared" si="0" ref="B5:B11">SUM(C5:D5)</f>
        <v>1</v>
      </c>
      <c r="C5" s="11">
        <v>0</v>
      </c>
      <c r="D5" s="11">
        <v>1</v>
      </c>
      <c r="E5" s="12"/>
    </row>
    <row r="6" spans="1:5" ht="15.75">
      <c r="A6" s="7" t="s">
        <v>2</v>
      </c>
      <c r="B6" s="23">
        <f t="shared" si="0"/>
        <v>8801</v>
      </c>
      <c r="C6" s="14">
        <v>6951</v>
      </c>
      <c r="D6" s="14">
        <v>1850</v>
      </c>
      <c r="E6" s="12"/>
    </row>
    <row r="7" spans="1:5" ht="15.75">
      <c r="A7" s="7" t="s">
        <v>3</v>
      </c>
      <c r="B7" s="23">
        <f t="shared" si="0"/>
        <v>10172</v>
      </c>
      <c r="C7" s="14">
        <v>8181</v>
      </c>
      <c r="D7" s="14">
        <v>1991</v>
      </c>
      <c r="E7" s="12"/>
    </row>
    <row r="8" spans="1:5" ht="15.75">
      <c r="A8" s="7" t="s">
        <v>4</v>
      </c>
      <c r="B8" s="23">
        <f t="shared" si="0"/>
        <v>51511</v>
      </c>
      <c r="C8" s="14">
        <v>40576</v>
      </c>
      <c r="D8" s="14">
        <v>10935</v>
      </c>
      <c r="E8" s="12"/>
    </row>
    <row r="9" spans="1:5" ht="15.75">
      <c r="A9" s="7" t="s">
        <v>5</v>
      </c>
      <c r="B9" s="23">
        <f t="shared" si="0"/>
        <v>33736</v>
      </c>
      <c r="C9" s="14">
        <v>26926</v>
      </c>
      <c r="D9" s="14">
        <v>6810</v>
      </c>
      <c r="E9" s="12"/>
    </row>
    <row r="10" spans="1:5" ht="15.75">
      <c r="A10" s="7" t="s">
        <v>6</v>
      </c>
      <c r="B10" s="23">
        <f t="shared" si="0"/>
        <v>22532</v>
      </c>
      <c r="C10" s="14">
        <v>18191</v>
      </c>
      <c r="D10" s="14">
        <v>4341</v>
      </c>
      <c r="E10" s="12"/>
    </row>
    <row r="11" spans="1:5" ht="15.75">
      <c r="A11" s="7" t="s">
        <v>7</v>
      </c>
      <c r="B11" s="23">
        <f t="shared" si="0"/>
        <v>13288</v>
      </c>
      <c r="C11" s="14">
        <v>11136</v>
      </c>
      <c r="D11" s="14">
        <v>2152</v>
      </c>
      <c r="E11" s="12"/>
    </row>
    <row r="12" spans="1:5" ht="15.75">
      <c r="A12" s="7"/>
      <c r="B12" s="23"/>
      <c r="C12" s="14"/>
      <c r="D12" s="14"/>
      <c r="E12" s="12"/>
    </row>
    <row r="13" spans="1:5" ht="15.75">
      <c r="A13" s="17" t="s">
        <v>8</v>
      </c>
      <c r="B13" s="23">
        <f>SUM(C13:D13)</f>
        <v>81408</v>
      </c>
      <c r="C13" s="14">
        <v>63394</v>
      </c>
      <c r="D13" s="14">
        <v>18014</v>
      </c>
      <c r="E13" s="12"/>
    </row>
    <row r="14" spans="1:5" ht="15.75">
      <c r="A14" s="17" t="s">
        <v>9</v>
      </c>
      <c r="B14" s="23">
        <f>SUM(C14:D14)</f>
        <v>49386</v>
      </c>
      <c r="C14" s="14">
        <v>40714</v>
      </c>
      <c r="D14" s="14">
        <v>8672</v>
      </c>
      <c r="E14" s="12"/>
    </row>
    <row r="15" spans="1:5" ht="15.75">
      <c r="A15" s="7" t="s">
        <v>10</v>
      </c>
      <c r="B15" s="23">
        <f>SUM(C15:D15)</f>
        <v>969</v>
      </c>
      <c r="C15" s="14">
        <v>697</v>
      </c>
      <c r="D15" s="14">
        <v>272</v>
      </c>
      <c r="E15" s="12"/>
    </row>
    <row r="16" spans="1:5" ht="15.75">
      <c r="A16" s="17" t="s">
        <v>11</v>
      </c>
      <c r="B16" s="23">
        <f>SUM(C16:D16)</f>
        <v>962</v>
      </c>
      <c r="C16" s="14">
        <v>793</v>
      </c>
      <c r="D16" s="14">
        <v>169</v>
      </c>
      <c r="E16" s="12"/>
    </row>
    <row r="17" spans="1:5" ht="15.75">
      <c r="A17" s="6" t="s">
        <v>12</v>
      </c>
      <c r="B17" s="23">
        <f>SUM(C17:D17)</f>
        <v>7312</v>
      </c>
      <c r="C17" s="15">
        <v>6363</v>
      </c>
      <c r="D17" s="15">
        <v>949</v>
      </c>
      <c r="E17" s="12"/>
    </row>
    <row r="18" spans="1:5" ht="15.75">
      <c r="A18" s="6"/>
      <c r="B18" s="29"/>
      <c r="C18" s="16"/>
      <c r="D18" s="16"/>
      <c r="E18" s="12"/>
    </row>
    <row r="19" spans="1:5" ht="15.75">
      <c r="A19" s="6" t="s">
        <v>13</v>
      </c>
      <c r="B19" s="30">
        <f>SUM(C19:D19)</f>
        <v>17259</v>
      </c>
      <c r="C19" s="15">
        <v>14997</v>
      </c>
      <c r="D19" s="15">
        <v>2262</v>
      </c>
      <c r="E19" s="6"/>
    </row>
    <row r="20" spans="1:5" ht="15.75">
      <c r="A20" s="6" t="s">
        <v>41</v>
      </c>
      <c r="B20" s="30">
        <f>SUM(C20:D20)</f>
        <v>122655</v>
      </c>
      <c r="C20" s="15">
        <v>96864</v>
      </c>
      <c r="D20" s="15">
        <v>25791</v>
      </c>
      <c r="E20" s="6"/>
    </row>
    <row r="21" spans="1:5" ht="15.75">
      <c r="A21" s="6" t="s">
        <v>42</v>
      </c>
      <c r="B21" s="30">
        <f>SUM(C21:D21)</f>
        <v>123</v>
      </c>
      <c r="C21" s="15">
        <v>100</v>
      </c>
      <c r="D21" s="15">
        <v>23</v>
      </c>
      <c r="E21" s="6"/>
    </row>
    <row r="22" spans="1:5" ht="15.75">
      <c r="A22" s="8"/>
      <c r="B22" s="20"/>
      <c r="C22" s="20"/>
      <c r="D22" s="20"/>
      <c r="E22" s="12"/>
    </row>
    <row r="23" spans="1:5" ht="30.75" customHeight="1">
      <c r="A23" s="26" t="s">
        <v>15</v>
      </c>
      <c r="B23" s="26"/>
      <c r="C23" s="26"/>
      <c r="D23" s="26"/>
      <c r="E23" s="12"/>
    </row>
    <row r="24" spans="1:5" ht="15.75">
      <c r="A24" s="6"/>
      <c r="B24" s="23"/>
      <c r="C24" s="23"/>
      <c r="D24" s="23"/>
      <c r="E24" s="7"/>
    </row>
    <row r="25" spans="1:5" ht="15.75">
      <c r="A25" s="7" t="s">
        <v>14</v>
      </c>
      <c r="B25" s="24"/>
      <c r="C25" s="24"/>
      <c r="D25" s="24"/>
      <c r="E25" s="7"/>
    </row>
  </sheetData>
  <sheetProtection/>
  <mergeCells count="2">
    <mergeCell ref="A1:E1"/>
    <mergeCell ref="A23:D2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3.77734375" style="0" customWidth="1"/>
    <col min="2" max="16384" width="11.77734375" style="0" customWidth="1"/>
  </cols>
  <sheetData>
    <row r="1" spans="1:5" ht="45.75" customHeight="1">
      <c r="A1" s="27" t="s">
        <v>20</v>
      </c>
      <c r="B1" s="27"/>
      <c r="C1" s="27"/>
      <c r="D1" s="27"/>
      <c r="E1" s="27"/>
    </row>
    <row r="3" spans="1:4" ht="29.25">
      <c r="A3" s="31" t="s">
        <v>0</v>
      </c>
      <c r="B3" s="32" t="s">
        <v>18</v>
      </c>
      <c r="C3" s="33" t="s">
        <v>35</v>
      </c>
      <c r="D3" s="33" t="s">
        <v>36</v>
      </c>
    </row>
    <row r="4" spans="1:4" ht="15.75">
      <c r="A4" s="6"/>
      <c r="B4" s="6"/>
      <c r="C4" s="9"/>
      <c r="D4" s="9"/>
    </row>
    <row r="5" spans="1:4" ht="15.75">
      <c r="A5" s="7" t="s">
        <v>21</v>
      </c>
      <c r="B5" s="23">
        <f aca="true" t="shared" si="0" ref="B5:B11">SUM(C5:D5)</f>
        <v>3</v>
      </c>
      <c r="C5" s="14">
        <v>2</v>
      </c>
      <c r="D5" s="11">
        <v>1</v>
      </c>
    </row>
    <row r="6" spans="1:4" ht="15.75">
      <c r="A6" s="7" t="s">
        <v>22</v>
      </c>
      <c r="B6" s="23">
        <f t="shared" si="0"/>
        <v>12451</v>
      </c>
      <c r="C6" s="14">
        <v>10291</v>
      </c>
      <c r="D6" s="14">
        <v>2160</v>
      </c>
    </row>
    <row r="7" spans="1:4" ht="15.75">
      <c r="A7" s="7" t="s">
        <v>23</v>
      </c>
      <c r="B7" s="30">
        <f>SUM(C7:D7)</f>
        <v>13411</v>
      </c>
      <c r="C7" s="14">
        <v>11110</v>
      </c>
      <c r="D7" s="14">
        <v>2301</v>
      </c>
    </row>
    <row r="8" spans="1:4" ht="15.75">
      <c r="A8" s="7" t="s">
        <v>24</v>
      </c>
      <c r="B8" s="23">
        <f t="shared" si="0"/>
        <v>52417</v>
      </c>
      <c r="C8" s="14">
        <v>43159</v>
      </c>
      <c r="D8" s="14">
        <v>9258</v>
      </c>
    </row>
    <row r="9" spans="1:4" ht="15.75">
      <c r="A9" s="7" t="s">
        <v>25</v>
      </c>
      <c r="B9" s="23">
        <f t="shared" si="0"/>
        <v>32307</v>
      </c>
      <c r="C9" s="14">
        <v>26579</v>
      </c>
      <c r="D9" s="14">
        <v>5728</v>
      </c>
    </row>
    <row r="10" spans="1:4" ht="15.75">
      <c r="A10" s="7" t="s">
        <v>26</v>
      </c>
      <c r="B10" s="23">
        <f t="shared" si="0"/>
        <v>25190</v>
      </c>
      <c r="C10" s="14">
        <v>20577</v>
      </c>
      <c r="D10" s="14">
        <v>4613</v>
      </c>
    </row>
    <row r="11" spans="1:4" ht="15.75">
      <c r="A11" s="7" t="s">
        <v>27</v>
      </c>
      <c r="B11" s="23">
        <f t="shared" si="0"/>
        <v>11835</v>
      </c>
      <c r="C11" s="14">
        <v>10195</v>
      </c>
      <c r="D11" s="14">
        <v>1640</v>
      </c>
    </row>
    <row r="12" spans="1:4" ht="15.75">
      <c r="A12" s="6"/>
      <c r="B12" s="28"/>
      <c r="C12" s="15"/>
      <c r="D12" s="16"/>
    </row>
    <row r="13" spans="1:4" ht="15.75">
      <c r="A13" s="17" t="s">
        <v>28</v>
      </c>
      <c r="B13" s="23">
        <f>SUM(C13:D13)</f>
        <v>85082</v>
      </c>
      <c r="C13" s="14">
        <v>69279</v>
      </c>
      <c r="D13" s="14">
        <v>15803</v>
      </c>
    </row>
    <row r="14" spans="1:4" ht="15.75">
      <c r="A14" s="17" t="s">
        <v>29</v>
      </c>
      <c r="B14" s="23">
        <f>SUM(C14:D14)</f>
        <v>52401</v>
      </c>
      <c r="C14" s="14">
        <v>43818</v>
      </c>
      <c r="D14" s="14">
        <v>8583</v>
      </c>
    </row>
    <row r="15" spans="1:4" ht="15.75">
      <c r="A15" s="7" t="s">
        <v>30</v>
      </c>
      <c r="B15" s="23">
        <f>SUM(C15:D15)</f>
        <v>949</v>
      </c>
      <c r="C15" s="14">
        <v>714</v>
      </c>
      <c r="D15" s="14">
        <v>235</v>
      </c>
    </row>
    <row r="16" spans="1:4" ht="15.75">
      <c r="A16" s="17" t="s">
        <v>31</v>
      </c>
      <c r="B16" s="23">
        <f>SUM(C16:D16)</f>
        <v>934</v>
      </c>
      <c r="C16" s="14">
        <v>750</v>
      </c>
      <c r="D16" s="14">
        <v>184</v>
      </c>
    </row>
    <row r="17" spans="1:4" ht="15.75">
      <c r="A17" s="6" t="s">
        <v>32</v>
      </c>
      <c r="B17" s="23">
        <f>SUM(C17:D17)</f>
        <v>8496</v>
      </c>
      <c r="C17" s="15">
        <v>7638</v>
      </c>
      <c r="D17" s="15">
        <v>858</v>
      </c>
    </row>
    <row r="18" spans="1:4" ht="15.75">
      <c r="A18" s="6"/>
      <c r="B18" s="29"/>
      <c r="C18" s="16"/>
      <c r="D18" s="16"/>
    </row>
    <row r="19" spans="1:4" ht="15.75">
      <c r="A19" s="6" t="s">
        <v>33</v>
      </c>
      <c r="B19" s="30">
        <f>SUM(C19:D19)</f>
        <v>18449</v>
      </c>
      <c r="C19" s="15">
        <v>16432</v>
      </c>
      <c r="D19" s="15">
        <v>2017</v>
      </c>
    </row>
    <row r="20" spans="1:4" ht="15.75">
      <c r="A20" s="6" t="s">
        <v>40</v>
      </c>
      <c r="B20" s="30">
        <f>SUM(C20:D20)</f>
        <v>128946</v>
      </c>
      <c r="C20" s="15">
        <v>105297</v>
      </c>
      <c r="D20" s="15">
        <v>23649</v>
      </c>
    </row>
    <row r="21" spans="1:4" ht="15.75">
      <c r="A21" s="6" t="s">
        <v>32</v>
      </c>
      <c r="B21" s="30">
        <f>SUM(C21:D21)</f>
        <v>219</v>
      </c>
      <c r="C21" s="15">
        <v>184</v>
      </c>
      <c r="D21" s="15">
        <v>35</v>
      </c>
    </row>
    <row r="22" spans="1:4" ht="15.75">
      <c r="A22" s="8"/>
      <c r="B22" s="20"/>
      <c r="C22" s="20"/>
      <c r="D22" s="20"/>
    </row>
    <row r="23" spans="1:4" ht="33" customHeight="1">
      <c r="A23" s="26" t="s">
        <v>15</v>
      </c>
      <c r="B23" s="26"/>
      <c r="C23" s="26"/>
      <c r="D23" s="26"/>
    </row>
    <row r="24" spans="1:4" ht="15.75">
      <c r="A24" s="6"/>
      <c r="B24" s="23"/>
      <c r="C24" s="23"/>
      <c r="D24" s="23"/>
    </row>
    <row r="25" spans="1:4" ht="15.75">
      <c r="A25" s="7" t="s">
        <v>14</v>
      </c>
      <c r="B25" s="24"/>
      <c r="C25" s="24"/>
      <c r="D25" s="24"/>
    </row>
    <row r="26" spans="1:4" ht="15.75">
      <c r="A26" s="7"/>
      <c r="B26" s="24"/>
      <c r="C26" s="24"/>
      <c r="D26" s="24"/>
    </row>
    <row r="27" spans="1:4" ht="15.75">
      <c r="A27" s="25"/>
      <c r="B27" s="24"/>
      <c r="C27" s="24"/>
      <c r="D27" s="24"/>
    </row>
  </sheetData>
  <sheetProtection/>
  <mergeCells count="2">
    <mergeCell ref="A1:E1"/>
    <mergeCell ref="A23:D2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3.77734375" style="0" customWidth="1"/>
    <col min="2" max="16384" width="11.77734375" style="0" customWidth="1"/>
  </cols>
  <sheetData>
    <row r="1" spans="1:5" ht="45.75" customHeight="1">
      <c r="A1" s="27" t="s">
        <v>37</v>
      </c>
      <c r="B1" s="27"/>
      <c r="C1" s="27"/>
      <c r="D1" s="27"/>
      <c r="E1" s="27"/>
    </row>
    <row r="3" spans="1:4" ht="29.25">
      <c r="A3" s="31" t="s">
        <v>0</v>
      </c>
      <c r="B3" s="32" t="s">
        <v>18</v>
      </c>
      <c r="C3" s="33" t="s">
        <v>35</v>
      </c>
      <c r="D3" s="33" t="s">
        <v>36</v>
      </c>
    </row>
    <row r="4" spans="1:4" ht="15.75">
      <c r="A4" s="6"/>
      <c r="B4" s="6"/>
      <c r="C4" s="9"/>
      <c r="D4" s="9"/>
    </row>
    <row r="5" spans="1:4" ht="15.75">
      <c r="A5" s="7" t="s">
        <v>21</v>
      </c>
      <c r="B5" s="23">
        <f aca="true" t="shared" si="0" ref="B5:B11">SUM(C5:D5)</f>
        <v>6</v>
      </c>
      <c r="C5" s="14">
        <v>4</v>
      </c>
      <c r="D5" s="11">
        <v>2</v>
      </c>
    </row>
    <row r="6" spans="1:4" ht="15.75">
      <c r="A6" s="7" t="s">
        <v>22</v>
      </c>
      <c r="B6" s="23">
        <f t="shared" si="0"/>
        <v>13567</v>
      </c>
      <c r="C6" s="14">
        <v>11359</v>
      </c>
      <c r="D6" s="14">
        <v>2208</v>
      </c>
    </row>
    <row r="7" spans="1:4" ht="15.75">
      <c r="A7" s="7" t="s">
        <v>23</v>
      </c>
      <c r="B7" s="23">
        <f t="shared" si="0"/>
        <v>14027</v>
      </c>
      <c r="C7" s="14">
        <v>11754</v>
      </c>
      <c r="D7" s="14">
        <v>2273</v>
      </c>
    </row>
    <row r="8" spans="1:4" ht="15.75">
      <c r="A8" s="7" t="s">
        <v>24</v>
      </c>
      <c r="B8" s="23">
        <f t="shared" si="0"/>
        <v>52091</v>
      </c>
      <c r="C8" s="14">
        <v>43299</v>
      </c>
      <c r="D8" s="14">
        <v>8792</v>
      </c>
    </row>
    <row r="9" spans="1:4" ht="15.75">
      <c r="A9" s="7" t="s">
        <v>25</v>
      </c>
      <c r="B9" s="23">
        <f t="shared" si="0"/>
        <v>32883</v>
      </c>
      <c r="C9" s="14">
        <v>27121</v>
      </c>
      <c r="D9" s="14">
        <v>5762</v>
      </c>
    </row>
    <row r="10" spans="1:4" ht="15.75">
      <c r="A10" s="7" t="s">
        <v>26</v>
      </c>
      <c r="B10" s="23">
        <f t="shared" si="0"/>
        <v>26417</v>
      </c>
      <c r="C10" s="14">
        <v>21473</v>
      </c>
      <c r="D10" s="14">
        <v>4944</v>
      </c>
    </row>
    <row r="11" spans="1:4" ht="15.75">
      <c r="A11" s="7" t="s">
        <v>27</v>
      </c>
      <c r="B11" s="23">
        <f t="shared" si="0"/>
        <v>11553</v>
      </c>
      <c r="C11" s="14">
        <v>9888</v>
      </c>
      <c r="D11" s="14">
        <v>1665</v>
      </c>
    </row>
    <row r="12" spans="1:4" ht="15.75">
      <c r="A12" s="7"/>
      <c r="B12" s="23"/>
      <c r="C12" s="14"/>
      <c r="D12" s="14"/>
    </row>
    <row r="13" spans="1:4" ht="15.75">
      <c r="A13" s="17" t="s">
        <v>28</v>
      </c>
      <c r="B13" s="23">
        <f>SUM(C13:D13)</f>
        <v>86123</v>
      </c>
      <c r="C13" s="14">
        <v>70643</v>
      </c>
      <c r="D13" s="14">
        <v>15480</v>
      </c>
    </row>
    <row r="14" spans="1:4" ht="15.75">
      <c r="A14" s="17" t="s">
        <v>29</v>
      </c>
      <c r="B14" s="23">
        <f>SUM(C14:D14)</f>
        <v>57219</v>
      </c>
      <c r="C14" s="14">
        <v>47964</v>
      </c>
      <c r="D14" s="14">
        <v>9255</v>
      </c>
    </row>
    <row r="15" spans="1:4" ht="15.75">
      <c r="A15" s="7" t="s">
        <v>30</v>
      </c>
      <c r="B15" s="23">
        <f>SUM(C15:D15)</f>
        <v>1007</v>
      </c>
      <c r="C15" s="14">
        <v>788</v>
      </c>
      <c r="D15" s="14">
        <v>219</v>
      </c>
    </row>
    <row r="16" spans="1:4" ht="15.75">
      <c r="A16" s="17" t="s">
        <v>31</v>
      </c>
      <c r="B16" s="23">
        <f>SUM(C16:D16)</f>
        <v>844</v>
      </c>
      <c r="C16" s="14">
        <v>681</v>
      </c>
      <c r="D16" s="14">
        <v>163</v>
      </c>
    </row>
    <row r="17" spans="1:4" ht="15.75">
      <c r="A17" s="6" t="s">
        <v>32</v>
      </c>
      <c r="B17" s="23">
        <f>SUM(C17:D17)</f>
        <v>9446</v>
      </c>
      <c r="C17" s="15">
        <v>8432</v>
      </c>
      <c r="D17" s="15">
        <v>1014</v>
      </c>
    </row>
    <row r="18" spans="1:4" ht="15.75">
      <c r="A18" s="6"/>
      <c r="B18" s="29"/>
      <c r="C18" s="16"/>
      <c r="D18" s="16"/>
    </row>
    <row r="19" spans="1:4" ht="15.75">
      <c r="A19" s="6" t="s">
        <v>33</v>
      </c>
      <c r="B19" s="30">
        <f>SUM(C19:D19)</f>
        <v>18644</v>
      </c>
      <c r="C19" s="15">
        <v>16651</v>
      </c>
      <c r="D19" s="15">
        <v>1993</v>
      </c>
    </row>
    <row r="20" spans="1:4" ht="15.75">
      <c r="A20" s="6" t="s">
        <v>40</v>
      </c>
      <c r="B20" s="30">
        <f>SUM(C20:D20)</f>
        <v>131713</v>
      </c>
      <c r="C20" s="15">
        <v>108095</v>
      </c>
      <c r="D20" s="15">
        <v>23618</v>
      </c>
    </row>
    <row r="21" spans="1:4" ht="15.75">
      <c r="A21" s="6" t="s">
        <v>32</v>
      </c>
      <c r="B21" s="30">
        <f>SUM(C21:D21)</f>
        <v>184</v>
      </c>
      <c r="C21" s="15">
        <v>150</v>
      </c>
      <c r="D21" s="15">
        <v>34</v>
      </c>
    </row>
    <row r="22" spans="1:4" ht="15.75">
      <c r="A22" s="8"/>
      <c r="B22" s="20"/>
      <c r="C22" s="20"/>
      <c r="D22" s="20"/>
    </row>
    <row r="23" spans="1:4" ht="34.5" customHeight="1">
      <c r="A23" s="26" t="s">
        <v>15</v>
      </c>
      <c r="B23" s="26"/>
      <c r="C23" s="26"/>
      <c r="D23" s="26"/>
    </row>
    <row r="24" spans="1:4" ht="15.75">
      <c r="A24" s="6"/>
      <c r="B24" s="23"/>
      <c r="C24" s="23"/>
      <c r="D24" s="23"/>
    </row>
    <row r="25" spans="1:4" ht="15.75">
      <c r="A25" s="7" t="s">
        <v>14</v>
      </c>
      <c r="B25" s="24"/>
      <c r="C25" s="24"/>
      <c r="D25" s="24"/>
    </row>
    <row r="26" spans="1:4" ht="15.75">
      <c r="A26" s="7"/>
      <c r="B26" s="24"/>
      <c r="C26" s="24"/>
      <c r="D26" s="24"/>
    </row>
    <row r="27" spans="1:4" ht="15.75">
      <c r="A27" s="25"/>
      <c r="B27" s="24"/>
      <c r="C27" s="24"/>
      <c r="D27" s="24"/>
    </row>
  </sheetData>
  <sheetProtection/>
  <mergeCells count="2">
    <mergeCell ref="A1:E1"/>
    <mergeCell ref="A23:D2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3.77734375" style="0" customWidth="1"/>
    <col min="2" max="16384" width="11.77734375" style="0" customWidth="1"/>
  </cols>
  <sheetData>
    <row r="1" spans="1:5" ht="45" customHeight="1">
      <c r="A1" s="27" t="s">
        <v>43</v>
      </c>
      <c r="B1" s="27"/>
      <c r="C1" s="27"/>
      <c r="D1" s="27"/>
      <c r="E1" s="27"/>
    </row>
    <row r="3" spans="1:4" ht="29.25">
      <c r="A3" s="31" t="s">
        <v>0</v>
      </c>
      <c r="B3" s="32" t="s">
        <v>18</v>
      </c>
      <c r="C3" s="33" t="s">
        <v>35</v>
      </c>
      <c r="D3" s="33" t="s">
        <v>36</v>
      </c>
    </row>
    <row r="4" spans="1:4" ht="15.75">
      <c r="A4" s="6"/>
      <c r="B4" s="6"/>
      <c r="C4" s="9"/>
      <c r="D4" s="9"/>
    </row>
    <row r="5" spans="1:4" ht="15.75">
      <c r="A5" s="7" t="s">
        <v>21</v>
      </c>
      <c r="B5" s="23">
        <f aca="true" t="shared" si="0" ref="B5:B11">SUM(C5:D5)</f>
        <v>2</v>
      </c>
      <c r="C5" s="14">
        <v>1</v>
      </c>
      <c r="D5" s="11">
        <v>1</v>
      </c>
    </row>
    <row r="6" spans="1:4" ht="15.75">
      <c r="A6" s="7" t="s">
        <v>22</v>
      </c>
      <c r="B6" s="23">
        <f t="shared" si="0"/>
        <v>15149</v>
      </c>
      <c r="C6" s="14">
        <v>12721</v>
      </c>
      <c r="D6" s="14">
        <v>2428</v>
      </c>
    </row>
    <row r="7" spans="1:4" ht="15.75">
      <c r="A7" s="7" t="s">
        <v>23</v>
      </c>
      <c r="B7" s="23">
        <f t="shared" si="0"/>
        <v>14656</v>
      </c>
      <c r="C7" s="14">
        <v>12386</v>
      </c>
      <c r="D7" s="14">
        <v>2270</v>
      </c>
    </row>
    <row r="8" spans="1:4" ht="15.75">
      <c r="A8" s="7" t="s">
        <v>24</v>
      </c>
      <c r="B8" s="23">
        <f t="shared" si="0"/>
        <v>53074</v>
      </c>
      <c r="C8" s="14">
        <f>SUM(6271+21175+16896)</f>
        <v>44342</v>
      </c>
      <c r="D8" s="14">
        <f>SUM(1224+4213+3295)</f>
        <v>8732</v>
      </c>
    </row>
    <row r="9" spans="1:4" ht="15.75">
      <c r="A9" s="7" t="s">
        <v>25</v>
      </c>
      <c r="B9" s="23">
        <f t="shared" si="0"/>
        <v>36242</v>
      </c>
      <c r="C9" s="14">
        <v>29532</v>
      </c>
      <c r="D9" s="14">
        <v>6710</v>
      </c>
    </row>
    <row r="10" spans="1:4" ht="15.75">
      <c r="A10" s="7" t="s">
        <v>26</v>
      </c>
      <c r="B10" s="23">
        <f t="shared" si="0"/>
        <v>30204</v>
      </c>
      <c r="C10" s="14">
        <v>24436</v>
      </c>
      <c r="D10" s="14">
        <v>5768</v>
      </c>
    </row>
    <row r="11" spans="1:4" ht="15.75">
      <c r="A11" s="7" t="s">
        <v>27</v>
      </c>
      <c r="B11" s="23">
        <f t="shared" si="0"/>
        <v>10882</v>
      </c>
      <c r="C11" s="14">
        <f>SUM(7278+2092)</f>
        <v>9370</v>
      </c>
      <c r="D11" s="14">
        <f>SUM(1222+290)</f>
        <v>1512</v>
      </c>
    </row>
    <row r="12" spans="1:4" ht="15.75">
      <c r="A12" s="6"/>
      <c r="B12" s="28"/>
      <c r="C12" s="15"/>
      <c r="D12" s="16"/>
    </row>
    <row r="13" spans="1:4" ht="15.75">
      <c r="A13" s="17" t="s">
        <v>28</v>
      </c>
      <c r="B13" s="23">
        <f>SUM(C13:D13)</f>
        <v>90932</v>
      </c>
      <c r="C13" s="14">
        <v>74460</v>
      </c>
      <c r="D13" s="14">
        <v>16472</v>
      </c>
    </row>
    <row r="14" spans="1:4" ht="15.75">
      <c r="A14" s="17" t="s">
        <v>29</v>
      </c>
      <c r="B14" s="23">
        <f>SUM(C14:D14)</f>
        <v>58766</v>
      </c>
      <c r="C14" s="14">
        <v>48975</v>
      </c>
      <c r="D14" s="14">
        <v>9791</v>
      </c>
    </row>
    <row r="15" spans="1:4" ht="15.75">
      <c r="A15" s="7" t="s">
        <v>30</v>
      </c>
      <c r="B15" s="23">
        <f>SUM(C15:D15)</f>
        <v>1059</v>
      </c>
      <c r="C15" s="14">
        <v>817</v>
      </c>
      <c r="D15" s="14">
        <v>242</v>
      </c>
    </row>
    <row r="16" spans="1:4" ht="15.75">
      <c r="A16" s="17" t="s">
        <v>31</v>
      </c>
      <c r="B16" s="23">
        <f>SUM(C16:D16)</f>
        <v>831</v>
      </c>
      <c r="C16" s="14">
        <v>652</v>
      </c>
      <c r="D16" s="14">
        <v>179</v>
      </c>
    </row>
    <row r="17" spans="1:4" ht="15.75">
      <c r="A17" s="6" t="s">
        <v>32</v>
      </c>
      <c r="B17" s="23">
        <f>SUM(C17:D17)</f>
        <v>8838</v>
      </c>
      <c r="C17" s="15">
        <v>7989</v>
      </c>
      <c r="D17" s="15">
        <v>849</v>
      </c>
    </row>
    <row r="18" spans="1:4" ht="15.75">
      <c r="A18" s="6"/>
      <c r="B18" s="29"/>
      <c r="C18" s="16"/>
      <c r="D18" s="16"/>
    </row>
    <row r="19" spans="1:4" ht="15.75">
      <c r="A19" s="6" t="s">
        <v>33</v>
      </c>
      <c r="B19" s="30">
        <f>SUM(C19:D19)</f>
        <v>18754</v>
      </c>
      <c r="C19" s="15">
        <v>16834</v>
      </c>
      <c r="D19" s="15">
        <v>1920</v>
      </c>
    </row>
    <row r="20" spans="1:4" ht="15.75">
      <c r="A20" s="6" t="s">
        <v>40</v>
      </c>
      <c r="B20" s="30">
        <f>SUM(C20:D20)</f>
        <v>142166</v>
      </c>
      <c r="C20" s="15">
        <v>116553</v>
      </c>
      <c r="D20" s="15">
        <v>25613</v>
      </c>
    </row>
    <row r="21" spans="1:4" ht="15.75">
      <c r="A21" s="8"/>
      <c r="B21" s="20"/>
      <c r="C21" s="20"/>
      <c r="D21" s="20"/>
    </row>
    <row r="22" spans="1:4" ht="38.25" customHeight="1">
      <c r="A22" s="26" t="s">
        <v>15</v>
      </c>
      <c r="B22" s="26"/>
      <c r="C22" s="26"/>
      <c r="D22" s="26"/>
    </row>
    <row r="23" spans="1:4" ht="15.75">
      <c r="A23" s="6"/>
      <c r="B23" s="23"/>
      <c r="C23" s="23"/>
      <c r="D23" s="23"/>
    </row>
    <row r="24" spans="1:5" ht="32.25" customHeight="1">
      <c r="A24" s="26" t="s">
        <v>39</v>
      </c>
      <c r="B24" s="26"/>
      <c r="C24" s="26"/>
      <c r="D24" s="26"/>
      <c r="E24" s="26"/>
    </row>
    <row r="25" spans="1:4" ht="15.75">
      <c r="A25" s="7" t="s">
        <v>38</v>
      </c>
      <c r="B25" s="24"/>
      <c r="C25" s="24"/>
      <c r="D25" s="24"/>
    </row>
    <row r="26" spans="1:4" ht="15.75">
      <c r="A26" s="25"/>
      <c r="B26" s="24"/>
      <c r="C26" s="24"/>
      <c r="D26" s="24"/>
    </row>
    <row r="27" spans="1:4" ht="15.75">
      <c r="A27" s="6"/>
      <c r="B27" s="24"/>
      <c r="C27" s="24"/>
      <c r="D27" s="24"/>
    </row>
  </sheetData>
  <sheetProtection/>
  <mergeCells count="3">
    <mergeCell ref="A1:E1"/>
    <mergeCell ref="A22:D22"/>
    <mergeCell ref="A24:E2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3.77734375" style="0" customWidth="1"/>
    <col min="2" max="16384" width="11.77734375" style="0" customWidth="1"/>
  </cols>
  <sheetData>
    <row r="1" spans="1:5" ht="45.75" customHeight="1">
      <c r="A1" s="27" t="s">
        <v>44</v>
      </c>
      <c r="B1" s="27"/>
      <c r="C1" s="27"/>
      <c r="D1" s="27"/>
      <c r="E1" s="27"/>
    </row>
    <row r="3" spans="1:5" ht="29.25">
      <c r="A3" s="31" t="s">
        <v>0</v>
      </c>
      <c r="B3" s="32" t="s">
        <v>18</v>
      </c>
      <c r="C3" s="33" t="s">
        <v>35</v>
      </c>
      <c r="D3" s="33" t="s">
        <v>36</v>
      </c>
      <c r="E3" s="6"/>
    </row>
    <row r="4" spans="1:5" ht="15.75">
      <c r="A4" s="6"/>
      <c r="B4" s="6"/>
      <c r="C4" s="9"/>
      <c r="D4" s="9"/>
      <c r="E4" s="6"/>
    </row>
    <row r="5" spans="1:5" ht="15.75">
      <c r="A5" s="7" t="s">
        <v>21</v>
      </c>
      <c r="B5" s="23">
        <f aca="true" t="shared" si="0" ref="B5:B11">SUM(C5:D5)</f>
        <v>2</v>
      </c>
      <c r="C5" s="14">
        <v>2</v>
      </c>
      <c r="D5" s="11">
        <v>0</v>
      </c>
      <c r="E5" s="12"/>
    </row>
    <row r="6" spans="1:5" ht="15.75">
      <c r="A6" s="7" t="s">
        <v>22</v>
      </c>
      <c r="B6" s="23">
        <f t="shared" si="0"/>
        <v>15536</v>
      </c>
      <c r="C6" s="14">
        <v>13117</v>
      </c>
      <c r="D6" s="14">
        <v>2419</v>
      </c>
      <c r="E6" s="12"/>
    </row>
    <row r="7" spans="1:5" ht="15.75">
      <c r="A7" s="7" t="s">
        <v>23</v>
      </c>
      <c r="B7" s="23">
        <f t="shared" si="0"/>
        <v>14291</v>
      </c>
      <c r="C7" s="14">
        <v>12261</v>
      </c>
      <c r="D7" s="14">
        <v>2030</v>
      </c>
      <c r="E7" s="12"/>
    </row>
    <row r="8" spans="1:5" ht="15.75">
      <c r="A8" s="7" t="s">
        <v>24</v>
      </c>
      <c r="B8" s="23">
        <f t="shared" si="0"/>
        <v>52169</v>
      </c>
      <c r="C8" s="14">
        <f>5945+21495+16214</f>
        <v>43654</v>
      </c>
      <c r="D8" s="14">
        <f>1119+4041+3355</f>
        <v>8515</v>
      </c>
      <c r="E8" s="12"/>
    </row>
    <row r="9" spans="1:5" ht="15.75">
      <c r="A9" s="7" t="s">
        <v>25</v>
      </c>
      <c r="B9" s="23">
        <f t="shared" si="0"/>
        <v>38351</v>
      </c>
      <c r="C9" s="14">
        <v>30943</v>
      </c>
      <c r="D9" s="14">
        <v>7408</v>
      </c>
      <c r="E9" s="12"/>
    </row>
    <row r="10" spans="1:5" ht="15.75">
      <c r="A10" s="7" t="s">
        <v>26</v>
      </c>
      <c r="B10" s="23">
        <f t="shared" si="0"/>
        <v>29078</v>
      </c>
      <c r="C10" s="14">
        <v>23613</v>
      </c>
      <c r="D10" s="14">
        <v>5465</v>
      </c>
      <c r="E10" s="12"/>
    </row>
    <row r="11" spans="1:5" ht="15.75">
      <c r="A11" s="7" t="s">
        <v>27</v>
      </c>
      <c r="B11" s="23">
        <f t="shared" si="0"/>
        <v>9042</v>
      </c>
      <c r="C11" s="14">
        <f>6000+1939</f>
        <v>7939</v>
      </c>
      <c r="D11" s="14">
        <f>894+209</f>
        <v>1103</v>
      </c>
      <c r="E11" s="12"/>
    </row>
    <row r="12" spans="1:5" ht="15.75">
      <c r="A12" s="7"/>
      <c r="B12" s="23"/>
      <c r="C12" s="14"/>
      <c r="D12" s="14"/>
      <c r="E12" s="12"/>
    </row>
    <row r="13" spans="1:5" ht="15.75">
      <c r="A13" s="17" t="s">
        <v>28</v>
      </c>
      <c r="B13" s="23">
        <f>SUM(C13:D13)</f>
        <v>86566</v>
      </c>
      <c r="C13" s="14">
        <v>71419</v>
      </c>
      <c r="D13" s="14">
        <v>15147</v>
      </c>
      <c r="E13" s="12"/>
    </row>
    <row r="14" spans="1:5" ht="15.75">
      <c r="A14" s="17" t="s">
        <v>29</v>
      </c>
      <c r="B14" s="23">
        <f>SUM(C14:D14)</f>
        <v>58423</v>
      </c>
      <c r="C14" s="14">
        <v>48847</v>
      </c>
      <c r="D14" s="14">
        <v>9576</v>
      </c>
      <c r="E14" s="12"/>
    </row>
    <row r="15" spans="1:5" ht="15.75">
      <c r="A15" s="7" t="s">
        <v>30</v>
      </c>
      <c r="B15" s="23">
        <f>SUM(C15:D15)</f>
        <v>998</v>
      </c>
      <c r="C15" s="14">
        <v>779</v>
      </c>
      <c r="D15" s="14">
        <v>219</v>
      </c>
      <c r="E15" s="12"/>
    </row>
    <row r="16" spans="1:5" ht="15.75">
      <c r="A16" s="17" t="s">
        <v>31</v>
      </c>
      <c r="B16" s="23">
        <f>SUM(C16:D16)</f>
        <v>863</v>
      </c>
      <c r="C16" s="14">
        <v>710</v>
      </c>
      <c r="D16" s="14">
        <v>153</v>
      </c>
      <c r="E16" s="12"/>
    </row>
    <row r="17" spans="1:5" ht="15.75">
      <c r="A17" s="6" t="s">
        <v>32</v>
      </c>
      <c r="B17" s="23">
        <f>SUM(C17:D17)</f>
        <v>8681</v>
      </c>
      <c r="C17" s="15">
        <v>7773</v>
      </c>
      <c r="D17" s="15">
        <v>908</v>
      </c>
      <c r="E17" s="12"/>
    </row>
    <row r="18" spans="1:5" ht="15.75">
      <c r="A18" s="6"/>
      <c r="B18" s="29"/>
      <c r="C18" s="16"/>
      <c r="D18" s="16"/>
      <c r="E18" s="12"/>
    </row>
    <row r="19" spans="1:5" ht="15.75">
      <c r="A19" s="6" t="s">
        <v>33</v>
      </c>
      <c r="B19" s="30">
        <f>SUM(C19:D19)</f>
        <v>17040</v>
      </c>
      <c r="C19" s="15">
        <v>15357</v>
      </c>
      <c r="D19" s="15">
        <v>1683</v>
      </c>
      <c r="E19" s="6"/>
    </row>
    <row r="20" spans="1:5" ht="15.75">
      <c r="A20" s="6" t="s">
        <v>40</v>
      </c>
      <c r="B20" s="30">
        <f>SUM(C20:D20)</f>
        <v>140892</v>
      </c>
      <c r="C20" s="15">
        <v>116567</v>
      </c>
      <c r="D20" s="15">
        <v>24325</v>
      </c>
      <c r="E20" s="6"/>
    </row>
    <row r="21" spans="1:5" ht="15.75">
      <c r="A21" s="8"/>
      <c r="B21" s="20"/>
      <c r="C21" s="20"/>
      <c r="D21" s="20"/>
      <c r="E21" s="12"/>
    </row>
    <row r="22" spans="1:5" ht="31.5" customHeight="1">
      <c r="A22" s="26" t="s">
        <v>15</v>
      </c>
      <c r="B22" s="26"/>
      <c r="C22" s="26"/>
      <c r="D22" s="26"/>
      <c r="E22" s="12"/>
    </row>
    <row r="23" spans="1:5" ht="15.75">
      <c r="A23" s="6"/>
      <c r="B23" s="23"/>
      <c r="C23" s="23"/>
      <c r="D23" s="23"/>
      <c r="E23" s="7"/>
    </row>
    <row r="24" spans="1:5" ht="32.25" customHeight="1">
      <c r="A24" s="26" t="s">
        <v>47</v>
      </c>
      <c r="B24" s="26"/>
      <c r="C24" s="26"/>
      <c r="D24" s="26"/>
      <c r="E24" s="26"/>
    </row>
    <row r="25" spans="1:5" ht="15.75">
      <c r="A25" s="25"/>
      <c r="B25" s="24"/>
      <c r="C25" s="24"/>
      <c r="D25" s="24"/>
      <c r="E25" s="6"/>
    </row>
    <row r="26" spans="1:5" ht="15.75">
      <c r="A26" s="6"/>
      <c r="B26" s="24"/>
      <c r="C26" s="24"/>
      <c r="D26" s="24"/>
      <c r="E26" s="7"/>
    </row>
    <row r="27" spans="1:5" ht="15.75">
      <c r="A27" s="6"/>
      <c r="B27" s="24"/>
      <c r="C27" s="24"/>
      <c r="D27" s="24"/>
      <c r="E27" s="6"/>
    </row>
  </sheetData>
  <sheetProtection/>
  <mergeCells count="3">
    <mergeCell ref="A1:E1"/>
    <mergeCell ref="A22:D22"/>
    <mergeCell ref="A24:E2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3.77734375" style="0" customWidth="1"/>
    <col min="2" max="16384" width="11.77734375" style="0" customWidth="1"/>
  </cols>
  <sheetData>
    <row r="1" spans="1:5" ht="42" customHeight="1">
      <c r="A1" s="27" t="s">
        <v>45</v>
      </c>
      <c r="B1" s="27"/>
      <c r="C1" s="27"/>
      <c r="D1" s="27"/>
      <c r="E1" s="27"/>
    </row>
    <row r="3" spans="1:5" ht="29.25">
      <c r="A3" s="31" t="s">
        <v>0</v>
      </c>
      <c r="B3" s="32" t="s">
        <v>18</v>
      </c>
      <c r="C3" s="33" t="s">
        <v>35</v>
      </c>
      <c r="D3" s="33" t="s">
        <v>36</v>
      </c>
      <c r="E3" s="6"/>
    </row>
    <row r="4" spans="1:5" ht="15.75">
      <c r="A4" s="6"/>
      <c r="B4" s="6"/>
      <c r="C4" s="6"/>
      <c r="D4" s="6"/>
      <c r="E4" s="6"/>
    </row>
    <row r="5" spans="1:5" ht="15.75">
      <c r="A5" s="7" t="s">
        <v>21</v>
      </c>
      <c r="B5" s="23">
        <f aca="true" t="shared" si="0" ref="B5:B11">SUM(C5:D5)</f>
        <v>2</v>
      </c>
      <c r="C5" s="14">
        <v>2</v>
      </c>
      <c r="D5" s="11">
        <v>0</v>
      </c>
      <c r="E5" s="12"/>
    </row>
    <row r="6" spans="1:5" ht="15.75">
      <c r="A6" s="7" t="s">
        <v>22</v>
      </c>
      <c r="B6" s="23">
        <f t="shared" si="0"/>
        <v>14323</v>
      </c>
      <c r="C6" s="14">
        <v>12034</v>
      </c>
      <c r="D6" s="14">
        <v>2289</v>
      </c>
      <c r="E6" s="12"/>
    </row>
    <row r="7" spans="1:5" ht="15.75">
      <c r="A7" s="7" t="s">
        <v>23</v>
      </c>
      <c r="B7" s="23">
        <f t="shared" si="0"/>
        <v>13101</v>
      </c>
      <c r="C7" s="14">
        <v>11187</v>
      </c>
      <c r="D7" s="14">
        <v>1914</v>
      </c>
      <c r="E7" s="12"/>
    </row>
    <row r="8" spans="1:5" ht="15.75">
      <c r="A8" s="7" t="s">
        <v>24</v>
      </c>
      <c r="B8" s="23">
        <f t="shared" si="0"/>
        <v>45089</v>
      </c>
      <c r="C8" s="14">
        <v>38371</v>
      </c>
      <c r="D8" s="14">
        <v>6718</v>
      </c>
      <c r="E8" s="12"/>
    </row>
    <row r="9" spans="1:5" ht="15.75">
      <c r="A9" s="7" t="s">
        <v>25</v>
      </c>
      <c r="B9" s="23">
        <f t="shared" si="0"/>
        <v>34765</v>
      </c>
      <c r="C9" s="14">
        <v>27994</v>
      </c>
      <c r="D9" s="14">
        <v>6771</v>
      </c>
      <c r="E9" s="12"/>
    </row>
    <row r="10" spans="1:5" ht="15.75">
      <c r="A10" s="7" t="s">
        <v>26</v>
      </c>
      <c r="B10" s="23">
        <f t="shared" si="0"/>
        <v>25561</v>
      </c>
      <c r="C10" s="14">
        <v>20910</v>
      </c>
      <c r="D10" s="14">
        <v>4651</v>
      </c>
      <c r="E10" s="12"/>
    </row>
    <row r="11" spans="1:5" ht="15.75">
      <c r="A11" s="7" t="s">
        <v>27</v>
      </c>
      <c r="B11" s="23">
        <f t="shared" si="0"/>
        <v>7491</v>
      </c>
      <c r="C11" s="14">
        <v>6530</v>
      </c>
      <c r="D11" s="14">
        <v>961</v>
      </c>
      <c r="E11" s="12"/>
    </row>
    <row r="12" spans="1:5" ht="15.75">
      <c r="A12" s="6"/>
      <c r="B12" s="28"/>
      <c r="C12" s="16"/>
      <c r="D12" s="16"/>
      <c r="E12" s="12"/>
    </row>
    <row r="13" spans="1:5" ht="15.75">
      <c r="A13" s="17" t="s">
        <v>28</v>
      </c>
      <c r="B13" s="23">
        <f>SUM(C13:D13)</f>
        <v>80206</v>
      </c>
      <c r="C13" s="14">
        <v>66693</v>
      </c>
      <c r="D13" s="14">
        <v>13513</v>
      </c>
      <c r="E13" s="12"/>
    </row>
    <row r="14" spans="1:5" ht="15.75">
      <c r="A14" s="17" t="s">
        <v>29</v>
      </c>
      <c r="B14" s="23">
        <f>SUM(C14:D14)</f>
        <v>52572</v>
      </c>
      <c r="C14" s="14">
        <v>43724</v>
      </c>
      <c r="D14" s="14">
        <v>8848</v>
      </c>
      <c r="E14" s="12"/>
    </row>
    <row r="15" spans="1:5" ht="15.75">
      <c r="A15" s="7" t="s">
        <v>30</v>
      </c>
      <c r="B15" s="23">
        <f>SUM(C15:D15)</f>
        <v>1220</v>
      </c>
      <c r="C15" s="14">
        <v>959</v>
      </c>
      <c r="D15" s="14">
        <v>261</v>
      </c>
      <c r="E15" s="12"/>
    </row>
    <row r="16" spans="1:5" ht="15.75">
      <c r="A16" s="17" t="s">
        <v>31</v>
      </c>
      <c r="B16" s="23">
        <f>SUM(C16:D16)</f>
        <v>759</v>
      </c>
      <c r="C16" s="14">
        <v>647</v>
      </c>
      <c r="D16" s="14">
        <v>112</v>
      </c>
      <c r="E16" s="12"/>
    </row>
    <row r="17" spans="1:5" ht="15.75">
      <c r="A17" s="6" t="s">
        <v>32</v>
      </c>
      <c r="B17" s="23">
        <f>SUM(C17:D17)</f>
        <v>5301</v>
      </c>
      <c r="C17" s="15">
        <v>4766</v>
      </c>
      <c r="D17" s="15">
        <v>535</v>
      </c>
      <c r="E17" s="12"/>
    </row>
    <row r="18" spans="1:5" ht="15.75">
      <c r="A18" s="6"/>
      <c r="B18" s="29"/>
      <c r="C18" s="16"/>
      <c r="D18" s="16"/>
      <c r="E18" s="12"/>
    </row>
    <row r="19" spans="1:5" ht="15.75">
      <c r="A19" s="6" t="s">
        <v>33</v>
      </c>
      <c r="B19" s="23">
        <f>SUM(C19:D19)</f>
        <v>14029</v>
      </c>
      <c r="C19" s="15">
        <v>12484</v>
      </c>
      <c r="D19" s="15">
        <v>1545</v>
      </c>
      <c r="E19" s="6"/>
    </row>
    <row r="20" spans="1:5" ht="15.75">
      <c r="A20" s="6" t="s">
        <v>40</v>
      </c>
      <c r="B20" s="23">
        <f>SUM(C20:D20)</f>
        <v>126029</v>
      </c>
      <c r="C20" s="15">
        <v>104305</v>
      </c>
      <c r="D20" s="15">
        <v>21724</v>
      </c>
      <c r="E20" s="6"/>
    </row>
    <row r="21" spans="1:5" ht="15.75">
      <c r="A21" s="8"/>
      <c r="B21" s="20"/>
      <c r="C21" s="20"/>
      <c r="D21" s="20"/>
      <c r="E21" s="12"/>
    </row>
    <row r="22" spans="1:5" ht="33.75" customHeight="1">
      <c r="A22" s="26" t="s">
        <v>15</v>
      </c>
      <c r="B22" s="26"/>
      <c r="C22" s="26"/>
      <c r="D22" s="26"/>
      <c r="E22" s="12"/>
    </row>
    <row r="23" spans="1:5" ht="15.75">
      <c r="A23" s="6"/>
      <c r="B23" s="23"/>
      <c r="C23" s="23"/>
      <c r="D23" s="23"/>
      <c r="E23" s="7"/>
    </row>
    <row r="24" spans="1:5" ht="35.25" customHeight="1">
      <c r="A24" s="26" t="s">
        <v>46</v>
      </c>
      <c r="B24" s="26"/>
      <c r="C24" s="26"/>
      <c r="D24" s="26"/>
      <c r="E24" s="26"/>
    </row>
    <row r="25" spans="1:5" ht="15.75">
      <c r="A25" s="6"/>
      <c r="B25" s="23"/>
      <c r="C25" s="23"/>
      <c r="D25" s="23"/>
      <c r="E25" s="7"/>
    </row>
    <row r="26" spans="1:5" ht="15.75">
      <c r="A26" s="7"/>
      <c r="B26" s="24"/>
      <c r="C26" s="24"/>
      <c r="D26" s="24"/>
      <c r="E26" s="7"/>
    </row>
    <row r="27" spans="1:5" ht="15.75">
      <c r="A27" s="7"/>
      <c r="B27" s="24"/>
      <c r="C27" s="24"/>
      <c r="D27" s="24"/>
      <c r="E27" s="7"/>
    </row>
    <row r="28" spans="1:5" ht="15.75">
      <c r="A28" s="25"/>
      <c r="B28" s="24"/>
      <c r="C28" s="24"/>
      <c r="D28" s="24"/>
      <c r="E28" s="6"/>
    </row>
    <row r="29" spans="1:5" ht="15.75">
      <c r="A29" s="6"/>
      <c r="B29" s="24"/>
      <c r="C29" s="24"/>
      <c r="D29" s="24"/>
      <c r="E29" s="7"/>
    </row>
  </sheetData>
  <sheetProtection/>
  <mergeCells count="3">
    <mergeCell ref="A1:E1"/>
    <mergeCell ref="A22:D22"/>
    <mergeCell ref="A24:E24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8.88671875" defaultRowHeight="15.75"/>
  <cols>
    <col min="1" max="1" width="23.77734375" style="0" customWidth="1"/>
    <col min="2" max="16384" width="11.77734375" style="0" customWidth="1"/>
  </cols>
  <sheetData>
    <row r="1" spans="1:5" ht="48.75" customHeight="1">
      <c r="A1" s="27" t="s">
        <v>48</v>
      </c>
      <c r="B1" s="27"/>
      <c r="C1" s="27"/>
      <c r="D1" s="27"/>
      <c r="E1" s="27"/>
    </row>
    <row r="3" spans="1:5" ht="29.25">
      <c r="A3" s="31" t="s">
        <v>0</v>
      </c>
      <c r="B3" s="32" t="s">
        <v>18</v>
      </c>
      <c r="C3" s="33" t="s">
        <v>35</v>
      </c>
      <c r="D3" s="33" t="s">
        <v>36</v>
      </c>
      <c r="E3" s="6"/>
    </row>
    <row r="4" spans="1:5" ht="15.75">
      <c r="A4" s="6"/>
      <c r="B4" s="6"/>
      <c r="C4" s="6"/>
      <c r="D4" s="6"/>
      <c r="E4" s="6"/>
    </row>
    <row r="5" spans="1:5" ht="15.75">
      <c r="A5" s="7" t="s">
        <v>21</v>
      </c>
      <c r="B5" s="23">
        <f aca="true" t="shared" si="0" ref="B5:B11">SUM(C5:D5)</f>
        <v>5</v>
      </c>
      <c r="C5" s="23">
        <v>5</v>
      </c>
      <c r="D5" s="34">
        <v>0</v>
      </c>
      <c r="E5" s="12"/>
    </row>
    <row r="6" spans="1:5" ht="15.75">
      <c r="A6" s="7" t="s">
        <v>49</v>
      </c>
      <c r="B6" s="23">
        <f t="shared" si="0"/>
        <v>15993</v>
      </c>
      <c r="C6" s="23">
        <v>13539</v>
      </c>
      <c r="D6" s="23">
        <v>2454</v>
      </c>
      <c r="E6" s="12"/>
    </row>
    <row r="7" spans="1:5" ht="15.75">
      <c r="A7" s="7" t="s">
        <v>50</v>
      </c>
      <c r="B7" s="23">
        <f t="shared" si="0"/>
        <v>15236</v>
      </c>
      <c r="C7" s="23">
        <v>13126</v>
      </c>
      <c r="D7" s="23">
        <v>2110</v>
      </c>
      <c r="E7" s="12"/>
    </row>
    <row r="8" spans="1:5" ht="15.75">
      <c r="A8" s="7" t="s">
        <v>51</v>
      </c>
      <c r="B8" s="23">
        <f t="shared" si="0"/>
        <v>47570</v>
      </c>
      <c r="C8" s="23">
        <v>40482</v>
      </c>
      <c r="D8" s="23">
        <v>7088</v>
      </c>
      <c r="E8" s="12"/>
    </row>
    <row r="9" spans="1:5" ht="15.75">
      <c r="A9" s="7" t="s">
        <v>52</v>
      </c>
      <c r="B9" s="23">
        <f t="shared" si="0"/>
        <v>40960</v>
      </c>
      <c r="C9" s="23">
        <v>33120</v>
      </c>
      <c r="D9" s="23">
        <v>7840</v>
      </c>
      <c r="E9" s="12"/>
    </row>
    <row r="10" spans="1:5" ht="15.75">
      <c r="A10" s="7" t="s">
        <v>53</v>
      </c>
      <c r="B10" s="23">
        <f t="shared" si="0"/>
        <v>24954</v>
      </c>
      <c r="C10" s="23">
        <v>20444</v>
      </c>
      <c r="D10" s="23">
        <v>4510</v>
      </c>
      <c r="E10" s="12"/>
    </row>
    <row r="11" spans="1:5" ht="15.75">
      <c r="A11" s="7" t="s">
        <v>54</v>
      </c>
      <c r="B11" s="23">
        <f t="shared" si="0"/>
        <v>6945</v>
      </c>
      <c r="C11" s="23">
        <v>6141</v>
      </c>
      <c r="D11" s="23">
        <v>804</v>
      </c>
      <c r="E11" s="12"/>
    </row>
    <row r="12" spans="1:5" ht="15.75">
      <c r="A12" s="6"/>
      <c r="B12" s="28"/>
      <c r="C12" s="28"/>
      <c r="D12" s="28"/>
      <c r="E12" s="12"/>
    </row>
    <row r="13" spans="1:5" ht="15.75">
      <c r="A13" s="17" t="s">
        <v>28</v>
      </c>
      <c r="B13" s="23">
        <f>SUM(C13:D13)</f>
        <v>84912</v>
      </c>
      <c r="C13" s="23">
        <v>71044</v>
      </c>
      <c r="D13" s="23">
        <v>13868</v>
      </c>
      <c r="E13" s="12"/>
    </row>
    <row r="14" spans="1:5" ht="15.75">
      <c r="A14" s="17" t="s">
        <v>55</v>
      </c>
      <c r="B14" s="23">
        <f>SUM(C14:D14)</f>
        <v>57525</v>
      </c>
      <c r="C14" s="23">
        <v>47701</v>
      </c>
      <c r="D14" s="23">
        <v>9824</v>
      </c>
      <c r="E14" s="12"/>
    </row>
    <row r="15" spans="1:5" ht="15.75">
      <c r="A15" s="7" t="s">
        <v>56</v>
      </c>
      <c r="B15" s="23">
        <f>SUM(C15:D15)</f>
        <v>894</v>
      </c>
      <c r="C15" s="23">
        <v>708</v>
      </c>
      <c r="D15" s="23">
        <v>186</v>
      </c>
      <c r="E15" s="12"/>
    </row>
    <row r="16" spans="1:5" ht="15.75">
      <c r="A16" s="17" t="s">
        <v>57</v>
      </c>
      <c r="B16" s="23">
        <f>SUM(C16:D16)</f>
        <v>781</v>
      </c>
      <c r="C16" s="23">
        <v>634</v>
      </c>
      <c r="D16" s="23">
        <v>147</v>
      </c>
      <c r="E16" s="12"/>
    </row>
    <row r="17" spans="1:5" ht="15.75">
      <c r="A17" s="6" t="s">
        <v>58</v>
      </c>
      <c r="B17" s="23">
        <f>SUM(C17:D17)</f>
        <v>7551</v>
      </c>
      <c r="C17" s="24">
        <v>6770</v>
      </c>
      <c r="D17" s="24">
        <v>781</v>
      </c>
      <c r="E17" s="12"/>
    </row>
    <row r="18" spans="1:5" ht="15.75">
      <c r="A18" s="6"/>
      <c r="B18" s="29"/>
      <c r="C18" s="28"/>
      <c r="D18" s="28"/>
      <c r="E18" s="12"/>
    </row>
    <row r="19" spans="1:5" ht="15.75">
      <c r="A19" s="6" t="s">
        <v>33</v>
      </c>
      <c r="B19" s="23">
        <f>SUM(C19:D19)</f>
        <v>15887</v>
      </c>
      <c r="C19" s="24">
        <v>14189</v>
      </c>
      <c r="D19" s="24">
        <v>1698</v>
      </c>
      <c r="E19" s="6"/>
    </row>
    <row r="20" spans="1:5" ht="15.75">
      <c r="A20" s="6" t="s">
        <v>40</v>
      </c>
      <c r="B20" s="23">
        <f>SUM(C20:D20)</f>
        <v>135776</v>
      </c>
      <c r="C20" s="24">
        <v>112668</v>
      </c>
      <c r="D20" s="24">
        <v>23108</v>
      </c>
      <c r="E20" s="6"/>
    </row>
    <row r="21" spans="1:5" ht="15.75">
      <c r="A21" s="8"/>
      <c r="B21" s="20"/>
      <c r="C21" s="20"/>
      <c r="D21" s="20"/>
      <c r="E21" s="12"/>
    </row>
    <row r="22" spans="1:5" ht="15.75">
      <c r="A22" s="21" t="s">
        <v>59</v>
      </c>
      <c r="B22" s="23"/>
      <c r="C22" s="23"/>
      <c r="D22" s="23"/>
      <c r="E22" s="12"/>
    </row>
    <row r="23" spans="1:5" ht="34.5" customHeight="1">
      <c r="A23" s="26" t="s">
        <v>15</v>
      </c>
      <c r="B23" s="26"/>
      <c r="C23" s="26"/>
      <c r="D23" s="26"/>
      <c r="E23" s="12"/>
    </row>
    <row r="24" spans="1:5" ht="15.75">
      <c r="A24" s="6"/>
      <c r="B24" s="23"/>
      <c r="C24" s="23"/>
      <c r="D24" s="23"/>
      <c r="E24" s="7"/>
    </row>
    <row r="25" spans="1:5" ht="39" customHeight="1">
      <c r="A25" s="26" t="s">
        <v>60</v>
      </c>
      <c r="B25" s="26"/>
      <c r="C25" s="26"/>
      <c r="D25" s="26"/>
      <c r="E25" s="26"/>
    </row>
    <row r="26" spans="1:5" ht="15.75">
      <c r="A26" s="6"/>
      <c r="B26" s="23"/>
      <c r="C26" s="23"/>
      <c r="D26" s="23"/>
      <c r="E26" s="7"/>
    </row>
    <row r="27" spans="1:5" ht="15.75">
      <c r="A27" s="7"/>
      <c r="B27" s="24"/>
      <c r="C27" s="24"/>
      <c r="D27" s="24"/>
      <c r="E27" s="7"/>
    </row>
    <row r="28" spans="1:5" ht="15.75">
      <c r="A28" s="7"/>
      <c r="B28" s="24"/>
      <c r="C28" s="24"/>
      <c r="D28" s="24"/>
      <c r="E28" s="7"/>
    </row>
    <row r="29" spans="1:5" ht="15.75">
      <c r="A29" s="6"/>
      <c r="B29" s="24"/>
      <c r="C29" s="24"/>
      <c r="D29" s="24"/>
      <c r="E29" s="6"/>
    </row>
  </sheetData>
  <sheetProtection/>
  <mergeCells count="3">
    <mergeCell ref="A1:E1"/>
    <mergeCell ref="A23:D23"/>
    <mergeCell ref="A25:E2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2019-03-25T15:30:04Z</cp:lastPrinted>
  <dcterms:created xsi:type="dcterms:W3CDTF">1999-01-05T15:00:09Z</dcterms:created>
  <dcterms:modified xsi:type="dcterms:W3CDTF">2019-03-25T15:30:44Z</dcterms:modified>
  <cp:category/>
  <cp:version/>
  <cp:contentType/>
  <cp:contentStatus/>
</cp:coreProperties>
</file>