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</sheets>
  <definedNames>
    <definedName name="_xlnm.Print_Area" localSheetId="4">'2009'!$A$1:$M$70</definedName>
    <definedName name="_xlnm.Print_Area" localSheetId="3">'2010'!$A$1:$M$70</definedName>
    <definedName name="_xlnm.Print_Area" localSheetId="2">'2013'!$A$1:$M$69</definedName>
    <definedName name="_xlnm.Print_Area" localSheetId="1">'2014'!$A$1:$M$70</definedName>
    <definedName name="_xlnm.Print_Area" localSheetId="0">'2015'!$A$1:$M$70</definedName>
  </definedNames>
  <calcPr fullCalcOnLoad="1"/>
</workbook>
</file>

<file path=xl/sharedStrings.xml><?xml version="1.0" encoding="utf-8"?>
<sst xmlns="http://schemas.openxmlformats.org/spreadsheetml/2006/main" count="550" uniqueCount="91">
  <si>
    <t xml:space="preserve">          All Inmates</t>
  </si>
  <si>
    <t xml:space="preserve">         Males</t>
  </si>
  <si>
    <t xml:space="preserve">     Females</t>
  </si>
  <si>
    <t>County Admissions Received From Courts Within Their County</t>
  </si>
  <si>
    <t>Total County Admissions</t>
  </si>
  <si>
    <t>County Facilities</t>
  </si>
  <si>
    <t xml:space="preserve">  Albany County Jail</t>
  </si>
  <si>
    <t xml:space="preserve">  Broome County Jail</t>
  </si>
  <si>
    <t xml:space="preserve">  Cayuga County Jail</t>
  </si>
  <si>
    <t xml:space="preserve">  Chemung County Jail</t>
  </si>
  <si>
    <t xml:space="preserve">  Chenango County Jail</t>
  </si>
  <si>
    <t xml:space="preserve">  Clinton County Jail</t>
  </si>
  <si>
    <t xml:space="preserve">  Columbia County Jail</t>
  </si>
  <si>
    <t xml:space="preserve">  Cortland County Jail</t>
  </si>
  <si>
    <t xml:space="preserve">  Delaware County Jail</t>
  </si>
  <si>
    <t xml:space="preserve">  Dutchess County Jail</t>
  </si>
  <si>
    <t xml:space="preserve">  Erie County Jail</t>
  </si>
  <si>
    <t xml:space="preserve">  Essex County Jail</t>
  </si>
  <si>
    <t xml:space="preserve">  Franklin County Jail</t>
  </si>
  <si>
    <t xml:space="preserve">  Fulton County Jail</t>
  </si>
  <si>
    <t xml:space="preserve">  Genesee County Jail</t>
  </si>
  <si>
    <t xml:space="preserve">  Greene County Jail</t>
  </si>
  <si>
    <t xml:space="preserve">  Jefferson County Jail</t>
  </si>
  <si>
    <t xml:space="preserve">  Lewis County Jail</t>
  </si>
  <si>
    <t xml:space="preserve">  Livingston County Jail</t>
  </si>
  <si>
    <t xml:space="preserve">  Madison County Jail</t>
  </si>
  <si>
    <t xml:space="preserve">  Monroe County Jail</t>
  </si>
  <si>
    <t xml:space="preserve">  Montgomery County Jail</t>
  </si>
  <si>
    <t xml:space="preserve">  Nassau County Jail Correctional Center</t>
  </si>
  <si>
    <t xml:space="preserve">  Oneida County Jail</t>
  </si>
  <si>
    <t xml:space="preserve">  Onondaga County Jail</t>
  </si>
  <si>
    <t xml:space="preserve">  Ontario County Jail</t>
  </si>
  <si>
    <t xml:space="preserve">  Orange County Jail</t>
  </si>
  <si>
    <t xml:space="preserve">  Orleans County Jail</t>
  </si>
  <si>
    <t xml:space="preserve">  Oswego County Jail</t>
  </si>
  <si>
    <t xml:space="preserve">  Otsego County Jail</t>
  </si>
  <si>
    <t xml:space="preserve">  Putnam County Jail</t>
  </si>
  <si>
    <t xml:space="preserve">  Rensselaer County Jail</t>
  </si>
  <si>
    <t xml:space="preserve">  Rockland County Jail</t>
  </si>
  <si>
    <t xml:space="preserve">  Saratoga County Jail</t>
  </si>
  <si>
    <t xml:space="preserve">  Schoharie County Jail</t>
  </si>
  <si>
    <t xml:space="preserve">  Schuyler County Jail</t>
  </si>
  <si>
    <t xml:space="preserve">  Seneca County Jail</t>
  </si>
  <si>
    <t xml:space="preserve">  Steuben County Jail</t>
  </si>
  <si>
    <t xml:space="preserve">  Suffolk County Jail</t>
  </si>
  <si>
    <t xml:space="preserve">  Sullivan County Jail</t>
  </si>
  <si>
    <t xml:space="preserve">  Tioga County Jail</t>
  </si>
  <si>
    <t xml:space="preserve">  Tompkins County Jail</t>
  </si>
  <si>
    <t xml:space="preserve">  Ulster County Jail</t>
  </si>
  <si>
    <t xml:space="preserve">  Warren County Jail</t>
  </si>
  <si>
    <t xml:space="preserve">  Washington County Jail</t>
  </si>
  <si>
    <t xml:space="preserve">  Wayne County Jail</t>
  </si>
  <si>
    <t xml:space="preserve">  Wyoming County Jail</t>
  </si>
  <si>
    <t xml:space="preserve">  Yates County Jail</t>
  </si>
  <si>
    <t>SOURCE: New York State Commission of Correction.</t>
  </si>
  <si>
    <t>Other</t>
  </si>
  <si>
    <t>All Facilities</t>
  </si>
  <si>
    <t xml:space="preserve">  Chautauqua County Jail</t>
  </si>
  <si>
    <t xml:space="preserve"> </t>
  </si>
  <si>
    <t>NA</t>
  </si>
  <si>
    <t>NA Not available.</t>
  </si>
  <si>
    <t>New York State by Local Correctional Facilities — 2015</t>
  </si>
  <si>
    <t xml:space="preserve">  Hamilton County Sheriff’s Office</t>
  </si>
  <si>
    <t xml:space="preserve">  Herkimer County Jail</t>
  </si>
  <si>
    <t xml:space="preserve">  Allegany County Jail</t>
  </si>
  <si>
    <t xml:space="preserve">  Cattaraugus County Jail</t>
  </si>
  <si>
    <t xml:space="preserve">  Onondaga County Correctional Facility Commissioner’s Office</t>
  </si>
  <si>
    <t xml:space="preserve">  Schenectady County Jail</t>
  </si>
  <si>
    <t xml:space="preserve">  St. Lawrence County Jail</t>
  </si>
  <si>
    <r>
      <t xml:space="preserve">  Niagara County Jail</t>
    </r>
    <r>
      <rPr>
        <vertAlign val="superscript"/>
        <sz val="11"/>
        <color indexed="8"/>
        <rFont val="Arial"/>
        <family val="2"/>
      </rPr>
      <t>1</t>
    </r>
  </si>
  <si>
    <t xml:space="preserve">  Westchester County Department of Correction 0 Jail Division</t>
  </si>
  <si>
    <t>New York State by Local Correctional Facilities — 2014</t>
  </si>
  <si>
    <t>1  Indicates incomplete annual reports.</t>
  </si>
  <si>
    <r>
      <t xml:space="preserve">  Allegany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</si>
  <si>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Cattaraugus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</si>
  <si>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Hamilton County Sheriff’s Office</t>
    </r>
    <r>
      <rPr>
        <vertAlign val="superscript"/>
        <sz val="11"/>
        <color indexed="8"/>
        <rFont val="Arial"/>
        <family val="2"/>
      </rPr>
      <t>1</t>
    </r>
  </si>
  <si>
    <r>
      <t xml:space="preserve">  Herkimer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</si>
  <si>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Onondaga County Correctional Facility Commissioner’s Office</t>
    </r>
    <r>
      <rPr>
        <vertAlign val="superscript"/>
        <sz val="11"/>
        <color indexed="8"/>
        <rFont val="Arial"/>
        <family val="2"/>
      </rPr>
      <t>1</t>
    </r>
  </si>
  <si>
    <r>
      <t xml:space="preserve">  St. Lawrence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</si>
  <si>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Schenectady County Jail</t>
    </r>
    <r>
      <rPr>
        <vertAlign val="superscript"/>
        <sz val="11"/>
        <color indexed="8"/>
        <rFont val="Arial"/>
        <family val="2"/>
      </rPr>
      <t>1</t>
    </r>
  </si>
  <si>
    <t>Sentenced Initial Entry</t>
  </si>
  <si>
    <t>Unsentenced County Admissions</t>
  </si>
  <si>
    <t>New York State by Local Correctional Facilities — 2013</t>
  </si>
  <si>
    <t xml:space="preserve">  Niagara County Jail</t>
  </si>
  <si>
    <t xml:space="preserve">  Westchester County Dept of Correction 0 Jail Division</t>
  </si>
  <si>
    <t>New York State by Local Correctional Facilities — 2010</t>
  </si>
  <si>
    <t xml:space="preserve">  Hamilton County Jail</t>
  </si>
  <si>
    <t xml:space="preserve">  Onondaga County Correctional Facility Commissioners Office</t>
  </si>
  <si>
    <t>NA  Not available.</t>
  </si>
  <si>
    <t>New York State by Local Correctional Facilities — 2009</t>
  </si>
  <si>
    <t xml:space="preserve">  Erie County Correctional Facility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</si>
</sst>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Rockwell"/>
      <family val="0"/>
    </font>
    <font>
      <sz val="10"/>
      <color indexed="8"/>
      <name val="Arial"/>
      <family val="2"/>
    </font>
    <font>
      <sz val="10"/>
      <name val="Clearface Regular"/>
      <family val="1"/>
    </font>
    <font>
      <sz val="12"/>
      <name val="Clearface Regula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4" fillId="2" borderId="0" xfId="0" applyFont="1" applyAlignment="1">
      <alignment vertical="top"/>
    </xf>
    <xf numFmtId="1" fontId="5" fillId="2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NumberFormat="1" applyFont="1" applyFill="1" applyAlignment="1">
      <alignment/>
    </xf>
    <xf numFmtId="0" fontId="22" fillId="2" borderId="0" xfId="0" applyNumberFormat="1" applyFont="1" applyAlignment="1">
      <alignment/>
    </xf>
    <xf numFmtId="0" fontId="44" fillId="2" borderId="0" xfId="0" applyNumberFormat="1" applyFont="1" applyAlignment="1">
      <alignment/>
    </xf>
    <xf numFmtId="5" fontId="22" fillId="2" borderId="0" xfId="0" applyNumberFormat="1" applyFont="1" applyAlignment="1" applyProtection="1">
      <alignment/>
      <protection locked="0"/>
    </xf>
    <xf numFmtId="5" fontId="44" fillId="2" borderId="0" xfId="0" applyNumberFormat="1" applyFont="1" applyAlignment="1" applyProtection="1">
      <alignment/>
      <protection locked="0"/>
    </xf>
    <xf numFmtId="0" fontId="22" fillId="2" borderId="10" xfId="0" applyNumberFormat="1" applyFont="1" applyBorder="1" applyAlignment="1">
      <alignment/>
    </xf>
    <xf numFmtId="0" fontId="22" fillId="2" borderId="11" xfId="0" applyNumberFormat="1" applyFont="1" applyBorder="1" applyAlignment="1">
      <alignment/>
    </xf>
    <xf numFmtId="0" fontId="22" fillId="2" borderId="12" xfId="0" applyNumberFormat="1" applyFont="1" applyBorder="1" applyAlignment="1" applyProtection="1">
      <alignment horizontal="right"/>
      <protection locked="0"/>
    </xf>
    <xf numFmtId="0" fontId="22" fillId="2" borderId="11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>
      <alignment horizontal="right"/>
    </xf>
    <xf numFmtId="3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>
      <alignment/>
    </xf>
    <xf numFmtId="0" fontId="24" fillId="2" borderId="0" xfId="0" applyFont="1" applyAlignment="1">
      <alignment vertical="top" wrapText="1"/>
    </xf>
    <xf numFmtId="3" fontId="24" fillId="2" borderId="0" xfId="0" applyNumberFormat="1" applyFont="1" applyAlignment="1">
      <alignment vertical="top"/>
    </xf>
    <xf numFmtId="3" fontId="24" fillId="2" borderId="0" xfId="0" applyNumberFormat="1" applyFont="1" applyAlignment="1">
      <alignment horizontal="right" vertical="top"/>
    </xf>
    <xf numFmtId="3" fontId="24" fillId="2" borderId="0" xfId="0" applyNumberFormat="1" applyFont="1" applyAlignment="1">
      <alignment vertical="top" wrapText="1"/>
    </xf>
    <xf numFmtId="3" fontId="24" fillId="2" borderId="0" xfId="0" applyNumberFormat="1" applyFont="1" applyBorder="1" applyAlignment="1" applyProtection="1">
      <alignment vertical="top" readingOrder="1"/>
      <protection locked="0"/>
    </xf>
    <xf numFmtId="3" fontId="22" fillId="2" borderId="0" xfId="0" applyNumberFormat="1" applyFont="1" applyAlignment="1">
      <alignment vertical="top"/>
    </xf>
    <xf numFmtId="0" fontId="22" fillId="2" borderId="0" xfId="0" applyFont="1" applyAlignment="1">
      <alignment vertical="top"/>
    </xf>
    <xf numFmtId="1" fontId="24" fillId="2" borderId="0" xfId="0" applyNumberFormat="1" applyFont="1" applyAlignment="1">
      <alignment vertical="top"/>
    </xf>
    <xf numFmtId="0" fontId="24" fillId="0" borderId="0" xfId="0" applyFont="1" applyFill="1" applyAlignment="1">
      <alignment vertical="top" wrapText="1"/>
    </xf>
    <xf numFmtId="3" fontId="24" fillId="0" borderId="0" xfId="0" applyNumberFormat="1" applyFont="1" applyFill="1" applyBorder="1" applyAlignment="1" applyProtection="1">
      <alignment horizontal="right" vertical="top" readingOrder="1"/>
      <protection locked="0"/>
    </xf>
    <xf numFmtId="3" fontId="24" fillId="0" borderId="0" xfId="0" applyNumberFormat="1" applyFont="1" applyFill="1" applyAlignment="1">
      <alignment vertical="top"/>
    </xf>
    <xf numFmtId="3" fontId="24" fillId="0" borderId="0" xfId="0" applyNumberFormat="1" applyFont="1" applyFill="1" applyAlignment="1">
      <alignment horizontal="right" vertical="top"/>
    </xf>
    <xf numFmtId="3" fontId="24" fillId="0" borderId="0" xfId="0" applyNumberFormat="1" applyFont="1" applyFill="1" applyAlignment="1">
      <alignment vertical="top" wrapText="1"/>
    </xf>
    <xf numFmtId="3" fontId="24" fillId="0" borderId="0" xfId="0" applyNumberFormat="1" applyFont="1" applyFill="1" applyBorder="1" applyAlignment="1" applyProtection="1">
      <alignment vertical="top" readingOrder="1"/>
      <protection locked="0"/>
    </xf>
    <xf numFmtId="3" fontId="22" fillId="0" borderId="0" xfId="0" applyNumberFormat="1" applyFont="1" applyFill="1" applyAlignment="1">
      <alignment vertical="top"/>
    </xf>
    <xf numFmtId="3" fontId="24" fillId="2" borderId="0" xfId="0" applyNumberFormat="1" applyFont="1" applyBorder="1" applyAlignment="1" applyProtection="1">
      <alignment horizontal="right" vertical="top" readingOrder="1"/>
      <protection locked="0"/>
    </xf>
    <xf numFmtId="0" fontId="24" fillId="0" borderId="0" xfId="0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 wrapText="1" readingOrder="1"/>
    </xf>
    <xf numFmtId="0" fontId="22" fillId="0" borderId="0" xfId="0" applyFont="1" applyFill="1" applyAlignment="1">
      <alignment vertical="top"/>
    </xf>
    <xf numFmtId="0" fontId="22" fillId="0" borderId="0" xfId="0" applyNumberFormat="1" applyFont="1" applyFill="1" applyAlignment="1">
      <alignment/>
    </xf>
    <xf numFmtId="0" fontId="24" fillId="2" borderId="0" xfId="0" applyFont="1" applyAlignment="1">
      <alignment vertical="top" wrapText="1" readingOrder="1"/>
    </xf>
    <xf numFmtId="3" fontId="24" fillId="2" borderId="0" xfId="0" applyNumberFormat="1" applyFont="1" applyAlignment="1">
      <alignment vertical="top" wrapText="1" readingOrder="1"/>
    </xf>
    <xf numFmtId="3" fontId="22" fillId="2" borderId="10" xfId="0" applyNumberFormat="1" applyFont="1" applyBorder="1" applyAlignment="1">
      <alignment/>
    </xf>
    <xf numFmtId="3" fontId="24" fillId="2" borderId="10" xfId="0" applyNumberFormat="1" applyFont="1" applyBorder="1" applyAlignment="1">
      <alignment vertical="top"/>
    </xf>
    <xf numFmtId="0" fontId="26" fillId="2" borderId="0" xfId="0" applyNumberFormat="1" applyFont="1" applyAlignment="1" applyProtection="1">
      <alignment/>
      <protection locked="0"/>
    </xf>
    <xf numFmtId="5" fontId="26" fillId="2" borderId="0" xfId="0" applyNumberFormat="1" applyFont="1" applyAlignment="1" applyProtection="1">
      <alignment horizontal="left"/>
      <protection locked="0"/>
    </xf>
    <xf numFmtId="5" fontId="22" fillId="2" borderId="13" xfId="0" applyNumberFormat="1" applyFont="1" applyBorder="1" applyAlignment="1" applyProtection="1">
      <alignment horizontal="center"/>
      <protection locked="0"/>
    </xf>
    <xf numFmtId="5" fontId="22" fillId="2" borderId="10" xfId="0" applyNumberFormat="1" applyFont="1" applyBorder="1" applyAlignment="1" applyProtection="1">
      <alignment/>
      <protection locked="0"/>
    </xf>
    <xf numFmtId="5" fontId="22" fillId="2" borderId="13" xfId="0" applyNumberFormat="1" applyFont="1" applyBorder="1" applyAlignment="1" applyProtection="1">
      <alignment horizontal="center" wrapText="1"/>
      <protection locked="0"/>
    </xf>
    <xf numFmtId="3" fontId="22" fillId="0" borderId="0" xfId="0" applyNumberFormat="1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showGridLines="0"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50.4453125" style="2" customWidth="1"/>
    <col min="2" max="2" width="11.21484375" style="2" customWidth="1"/>
    <col min="3" max="3" width="9.6640625" style="2" customWidth="1"/>
    <col min="4" max="4" width="9.99609375" style="2" customWidth="1"/>
    <col min="5" max="5" width="5.10546875" style="2" customWidth="1"/>
    <col min="6" max="6" width="12.10546875" style="2" customWidth="1"/>
    <col min="7" max="7" width="8.6640625" style="2" customWidth="1"/>
    <col min="8" max="8" width="4.5546875" style="2" customWidth="1"/>
    <col min="9" max="9" width="7.5546875" style="2" customWidth="1"/>
    <col min="10" max="10" width="9.5546875" style="2" customWidth="1"/>
    <col min="11" max="11" width="5.10546875" style="2" customWidth="1"/>
    <col min="12" max="12" width="7.3359375" style="2" customWidth="1"/>
    <col min="13" max="13" width="7.6640625" style="2" customWidth="1"/>
    <col min="14" max="228" width="11.6640625" style="2" customWidth="1"/>
    <col min="229" max="16384" width="11.4453125" style="2" customWidth="1"/>
  </cols>
  <sheetData>
    <row r="1" spans="1:17" s="1" customFormat="1" ht="20.25">
      <c r="A1" s="44" t="s">
        <v>3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0.25">
      <c r="A2" s="45" t="s">
        <v>61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8"/>
      <c r="M2" s="8"/>
      <c r="N2" s="8"/>
      <c r="O2" s="8"/>
      <c r="P2" s="8"/>
      <c r="Q2" s="8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33.75" customHeight="1">
      <c r="A4" s="12"/>
      <c r="B4" s="46" t="s">
        <v>4</v>
      </c>
      <c r="C4" s="46"/>
      <c r="D4" s="46"/>
      <c r="E4" s="47"/>
      <c r="F4" s="48" t="s">
        <v>81</v>
      </c>
      <c r="G4" s="48"/>
      <c r="H4" s="47"/>
      <c r="I4" s="48" t="s">
        <v>80</v>
      </c>
      <c r="J4" s="48"/>
      <c r="K4" s="47"/>
      <c r="L4" s="46" t="s">
        <v>55</v>
      </c>
      <c r="M4" s="46"/>
      <c r="N4" s="8"/>
      <c r="O4" s="8"/>
      <c r="P4" s="8"/>
      <c r="Q4" s="8"/>
    </row>
    <row r="5" spans="1:17" ht="15.75">
      <c r="A5" s="13" t="s">
        <v>5</v>
      </c>
      <c r="B5" s="14" t="s">
        <v>0</v>
      </c>
      <c r="C5" s="14" t="s">
        <v>1</v>
      </c>
      <c r="D5" s="14" t="s">
        <v>2</v>
      </c>
      <c r="E5" s="15"/>
      <c r="F5" s="14" t="s">
        <v>1</v>
      </c>
      <c r="G5" s="14" t="s">
        <v>2</v>
      </c>
      <c r="H5" s="15"/>
      <c r="I5" s="14" t="s">
        <v>1</v>
      </c>
      <c r="J5" s="14" t="s">
        <v>2</v>
      </c>
      <c r="K5" s="15"/>
      <c r="L5" s="14" t="s">
        <v>1</v>
      </c>
      <c r="M5" s="14" t="s">
        <v>2</v>
      </c>
      <c r="N5" s="8"/>
      <c r="O5" s="8"/>
      <c r="P5" s="8"/>
      <c r="Q5" s="8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>
      <c r="A7" s="16" t="s">
        <v>56</v>
      </c>
      <c r="B7" s="17">
        <f>SUM(B8:B65)</f>
        <v>126365</v>
      </c>
      <c r="C7" s="17">
        <f>SUM(C8:C65)</f>
        <v>100446</v>
      </c>
      <c r="D7" s="17">
        <f>SUM(D8:D65)</f>
        <v>25919</v>
      </c>
      <c r="E7" s="17"/>
      <c r="F7" s="17">
        <f>SUM(F8:F65)</f>
        <v>86219</v>
      </c>
      <c r="G7" s="17">
        <f>SUM(G8:G65)</f>
        <v>22510</v>
      </c>
      <c r="H7" s="17"/>
      <c r="I7" s="17">
        <f>SUM(I8:I65)</f>
        <v>11569</v>
      </c>
      <c r="J7" s="17">
        <f>SUM(J8:J65)</f>
        <v>2775</v>
      </c>
      <c r="K7" s="17"/>
      <c r="L7" s="17">
        <f>SUM(L8:L65)</f>
        <v>2658</v>
      </c>
      <c r="M7" s="17">
        <f>SUM(M8:M65)</f>
        <v>634</v>
      </c>
      <c r="N7" s="18"/>
      <c r="O7" s="8"/>
      <c r="P7" s="8"/>
      <c r="Q7" s="8"/>
    </row>
    <row r="8" spans="1:34" ht="15.75">
      <c r="A8" s="20" t="s">
        <v>6</v>
      </c>
      <c r="B8" s="21">
        <f aca="true" t="shared" si="0" ref="B8:B13">SUM(C8:D8)</f>
        <v>4590</v>
      </c>
      <c r="C8" s="21">
        <f aca="true" t="shared" si="1" ref="C8:D13">+F8+I8+L8</f>
        <v>3668</v>
      </c>
      <c r="D8" s="22">
        <f t="shared" si="1"/>
        <v>922</v>
      </c>
      <c r="E8" s="23"/>
      <c r="F8" s="24">
        <v>3303</v>
      </c>
      <c r="G8" s="24">
        <v>843</v>
      </c>
      <c r="H8" s="25"/>
      <c r="I8" s="24">
        <v>352</v>
      </c>
      <c r="J8" s="24">
        <v>75</v>
      </c>
      <c r="K8" s="21"/>
      <c r="L8" s="24">
        <v>13</v>
      </c>
      <c r="M8" s="24">
        <v>4</v>
      </c>
      <c r="N8" s="26"/>
      <c r="O8" s="26"/>
      <c r="P8" s="8"/>
      <c r="Q8" s="27"/>
      <c r="R8" s="4"/>
      <c r="U8" s="4"/>
      <c r="W8" s="4"/>
      <c r="Y8" s="4"/>
      <c r="Z8" s="4"/>
      <c r="AB8" s="5"/>
      <c r="AD8" s="5"/>
      <c r="AE8" s="4"/>
      <c r="AF8" s="4"/>
      <c r="AH8" s="5"/>
    </row>
    <row r="9" spans="1:34" ht="15.75">
      <c r="A9" s="28" t="s">
        <v>64</v>
      </c>
      <c r="B9" s="21">
        <f t="shared" si="0"/>
        <v>577</v>
      </c>
      <c r="C9" s="21">
        <f t="shared" si="1"/>
        <v>460</v>
      </c>
      <c r="D9" s="22">
        <f t="shared" si="1"/>
        <v>117</v>
      </c>
      <c r="E9" s="29" t="s">
        <v>58</v>
      </c>
      <c r="F9" s="29">
        <v>418</v>
      </c>
      <c r="G9" s="29">
        <v>104</v>
      </c>
      <c r="H9" s="29" t="s">
        <v>58</v>
      </c>
      <c r="I9" s="29">
        <v>35</v>
      </c>
      <c r="J9" s="29">
        <v>11</v>
      </c>
      <c r="K9" s="29" t="s">
        <v>58</v>
      </c>
      <c r="L9" s="29">
        <v>7</v>
      </c>
      <c r="M9" s="29">
        <v>2</v>
      </c>
      <c r="N9" s="26"/>
      <c r="O9" s="26"/>
      <c r="P9" s="8"/>
      <c r="Q9" s="27"/>
      <c r="R9" s="4"/>
      <c r="U9" s="4"/>
      <c r="W9" s="4"/>
      <c r="Y9" s="4"/>
      <c r="Z9" s="4"/>
      <c r="AB9" s="5"/>
      <c r="AD9" s="5"/>
      <c r="AE9" s="4"/>
      <c r="AF9" s="4"/>
      <c r="AH9" s="5"/>
    </row>
    <row r="10" spans="1:34" ht="15.75">
      <c r="A10" s="28" t="s">
        <v>7</v>
      </c>
      <c r="B10" s="30">
        <f t="shared" si="0"/>
        <v>3170</v>
      </c>
      <c r="C10" s="30">
        <f t="shared" si="1"/>
        <v>2417</v>
      </c>
      <c r="D10" s="31">
        <f t="shared" si="1"/>
        <v>753</v>
      </c>
      <c r="E10" s="32"/>
      <c r="F10" s="33">
        <v>2081</v>
      </c>
      <c r="G10" s="33">
        <v>660</v>
      </c>
      <c r="H10" s="34"/>
      <c r="I10" s="33">
        <v>316</v>
      </c>
      <c r="J10" s="33">
        <v>90</v>
      </c>
      <c r="K10" s="30"/>
      <c r="L10" s="33">
        <v>20</v>
      </c>
      <c r="M10" s="33">
        <v>3</v>
      </c>
      <c r="N10" s="26"/>
      <c r="O10" s="26"/>
      <c r="P10" s="8"/>
      <c r="Q10" s="27"/>
      <c r="R10" s="4"/>
      <c r="U10" s="4"/>
      <c r="W10" s="4"/>
      <c r="Y10" s="4"/>
      <c r="Z10" s="4"/>
      <c r="AB10" s="5"/>
      <c r="AD10" s="5"/>
      <c r="AE10" s="4"/>
      <c r="AF10" s="4"/>
      <c r="AH10" s="5"/>
    </row>
    <row r="11" spans="1:34" ht="15.75">
      <c r="A11" s="28" t="s">
        <v>65</v>
      </c>
      <c r="B11" s="30">
        <f t="shared" si="0"/>
        <v>1082</v>
      </c>
      <c r="C11" s="30">
        <f>+F11+I11+L11</f>
        <v>828</v>
      </c>
      <c r="D11" s="31">
        <f>+G11+J11+M11</f>
        <v>254</v>
      </c>
      <c r="E11" s="29" t="s">
        <v>58</v>
      </c>
      <c r="F11" s="29">
        <v>735</v>
      </c>
      <c r="G11" s="29">
        <v>234</v>
      </c>
      <c r="H11" s="29" t="s">
        <v>58</v>
      </c>
      <c r="I11" s="29">
        <v>75</v>
      </c>
      <c r="J11" s="29">
        <v>19</v>
      </c>
      <c r="K11" s="29" t="s">
        <v>58</v>
      </c>
      <c r="L11" s="29">
        <v>18</v>
      </c>
      <c r="M11" s="29">
        <v>1</v>
      </c>
      <c r="N11" s="26"/>
      <c r="O11" s="26"/>
      <c r="P11" s="8"/>
      <c r="Q11" s="27"/>
      <c r="R11" s="4"/>
      <c r="U11" s="4"/>
      <c r="W11" s="4"/>
      <c r="Y11" s="4"/>
      <c r="Z11" s="4"/>
      <c r="AB11" s="5"/>
      <c r="AD11" s="5"/>
      <c r="AE11" s="4"/>
      <c r="AF11" s="4"/>
      <c r="AH11" s="5"/>
    </row>
    <row r="12" spans="1:34" ht="15.75">
      <c r="A12" s="28" t="s">
        <v>8</v>
      </c>
      <c r="B12" s="30">
        <f t="shared" si="0"/>
        <v>1100</v>
      </c>
      <c r="C12" s="30">
        <f t="shared" si="1"/>
        <v>865</v>
      </c>
      <c r="D12" s="31">
        <f t="shared" si="1"/>
        <v>235</v>
      </c>
      <c r="E12" s="32"/>
      <c r="F12" s="33">
        <v>742</v>
      </c>
      <c r="G12" s="33">
        <v>212</v>
      </c>
      <c r="H12" s="34"/>
      <c r="I12" s="33">
        <v>101</v>
      </c>
      <c r="J12" s="33">
        <v>16</v>
      </c>
      <c r="K12" s="30"/>
      <c r="L12" s="33">
        <v>22</v>
      </c>
      <c r="M12" s="33">
        <v>7</v>
      </c>
      <c r="N12" s="26"/>
      <c r="O12" s="26"/>
      <c r="P12" s="8"/>
      <c r="Q12" s="27"/>
      <c r="R12" s="4"/>
      <c r="U12" s="4"/>
      <c r="W12" s="4"/>
      <c r="Y12" s="4"/>
      <c r="Z12" s="4"/>
      <c r="AB12" s="5"/>
      <c r="AD12" s="5"/>
      <c r="AE12" s="4"/>
      <c r="AF12" s="4"/>
      <c r="AH12" s="5"/>
    </row>
    <row r="13" spans="1:34" ht="15.75">
      <c r="A13" s="28" t="s">
        <v>57</v>
      </c>
      <c r="B13" s="30">
        <f t="shared" si="0"/>
        <v>2808</v>
      </c>
      <c r="C13" s="30">
        <f t="shared" si="1"/>
        <v>2267</v>
      </c>
      <c r="D13" s="31">
        <f t="shared" si="1"/>
        <v>541</v>
      </c>
      <c r="E13" s="32"/>
      <c r="F13" s="33">
        <v>2161</v>
      </c>
      <c r="G13" s="33">
        <v>521</v>
      </c>
      <c r="H13" s="34"/>
      <c r="I13" s="33">
        <v>89</v>
      </c>
      <c r="J13" s="33">
        <v>18</v>
      </c>
      <c r="K13" s="30"/>
      <c r="L13" s="33">
        <v>17</v>
      </c>
      <c r="M13" s="33">
        <v>2</v>
      </c>
      <c r="N13" s="26"/>
      <c r="O13" s="26"/>
      <c r="P13" s="8"/>
      <c r="Q13" s="27"/>
      <c r="R13" s="4"/>
      <c r="U13" s="4"/>
      <c r="W13" s="4"/>
      <c r="Y13" s="4"/>
      <c r="Z13" s="4"/>
      <c r="AB13" s="5"/>
      <c r="AD13" s="5"/>
      <c r="AE13" s="4"/>
      <c r="AF13" s="4"/>
      <c r="AH13" s="5"/>
    </row>
    <row r="14" spans="1:34" ht="15.75">
      <c r="A14" s="28" t="s">
        <v>9</v>
      </c>
      <c r="B14" s="30">
        <f aca="true" t="shared" si="2" ref="B14:B19">SUM(C14:D14)</f>
        <v>1973</v>
      </c>
      <c r="C14" s="30">
        <f aca="true" t="shared" si="3" ref="C14:C19">+F14+I14+L14</f>
        <v>1467</v>
      </c>
      <c r="D14" s="31">
        <f aca="true" t="shared" si="4" ref="D14:D19">+G14+J14+M14</f>
        <v>506</v>
      </c>
      <c r="E14" s="32"/>
      <c r="F14" s="33">
        <v>1179</v>
      </c>
      <c r="G14" s="33">
        <v>425</v>
      </c>
      <c r="H14" s="34"/>
      <c r="I14" s="33">
        <v>244</v>
      </c>
      <c r="J14" s="33">
        <v>71</v>
      </c>
      <c r="K14" s="30"/>
      <c r="L14" s="33">
        <v>44</v>
      </c>
      <c r="M14" s="33">
        <v>10</v>
      </c>
      <c r="N14" s="26"/>
      <c r="O14" s="26"/>
      <c r="P14" s="8"/>
      <c r="Q14" s="27"/>
      <c r="R14" s="4"/>
      <c r="U14" s="4"/>
      <c r="W14" s="4"/>
      <c r="Y14" s="4"/>
      <c r="Z14" s="4"/>
      <c r="AB14" s="5"/>
      <c r="AD14" s="5"/>
      <c r="AE14" s="4"/>
      <c r="AF14" s="4"/>
      <c r="AH14" s="5"/>
    </row>
    <row r="15" spans="1:34" ht="15.75">
      <c r="A15" s="28" t="s">
        <v>10</v>
      </c>
      <c r="B15" s="30">
        <f t="shared" si="2"/>
        <v>721</v>
      </c>
      <c r="C15" s="30">
        <f t="shared" si="3"/>
        <v>551</v>
      </c>
      <c r="D15" s="31">
        <f t="shared" si="4"/>
        <v>170</v>
      </c>
      <c r="E15" s="32"/>
      <c r="F15" s="33">
        <v>472</v>
      </c>
      <c r="G15" s="33">
        <v>149</v>
      </c>
      <c r="H15" s="34"/>
      <c r="I15" s="33">
        <v>64</v>
      </c>
      <c r="J15" s="33">
        <v>13</v>
      </c>
      <c r="K15" s="30"/>
      <c r="L15" s="33">
        <v>15</v>
      </c>
      <c r="M15" s="33">
        <v>8</v>
      </c>
      <c r="N15" s="26"/>
      <c r="O15" s="26"/>
      <c r="P15" s="8"/>
      <c r="Q15" s="27"/>
      <c r="R15" s="4"/>
      <c r="U15" s="4"/>
      <c r="W15" s="4"/>
      <c r="Y15" s="4"/>
      <c r="Z15" s="4"/>
      <c r="AB15" s="5"/>
      <c r="AD15" s="5"/>
      <c r="AE15" s="4"/>
      <c r="AF15" s="4"/>
      <c r="AH15" s="5"/>
    </row>
    <row r="16" spans="1:34" ht="15.75">
      <c r="A16" s="28" t="s">
        <v>11</v>
      </c>
      <c r="B16" s="30">
        <f t="shared" si="2"/>
        <v>1105</v>
      </c>
      <c r="C16" s="30">
        <f t="shared" si="3"/>
        <v>804</v>
      </c>
      <c r="D16" s="31">
        <f t="shared" si="4"/>
        <v>301</v>
      </c>
      <c r="E16" s="32"/>
      <c r="F16" s="33">
        <v>783</v>
      </c>
      <c r="G16" s="33">
        <v>296</v>
      </c>
      <c r="H16" s="34"/>
      <c r="I16" s="33">
        <v>19</v>
      </c>
      <c r="J16" s="33">
        <v>3</v>
      </c>
      <c r="K16" s="30"/>
      <c r="L16" s="33">
        <v>2</v>
      </c>
      <c r="M16" s="33">
        <v>2</v>
      </c>
      <c r="N16" s="26"/>
      <c r="O16" s="26"/>
      <c r="P16" s="8"/>
      <c r="Q16" s="27"/>
      <c r="R16" s="4"/>
      <c r="U16" s="4"/>
      <c r="W16" s="4"/>
      <c r="Y16" s="4"/>
      <c r="Z16" s="4"/>
      <c r="AB16" s="5"/>
      <c r="AD16" s="5"/>
      <c r="AE16" s="4"/>
      <c r="AF16" s="4"/>
      <c r="AH16" s="5"/>
    </row>
    <row r="17" spans="1:34" ht="15.75">
      <c r="A17" s="28" t="s">
        <v>12</v>
      </c>
      <c r="B17" s="30">
        <f t="shared" si="2"/>
        <v>597</v>
      </c>
      <c r="C17" s="30">
        <f t="shared" si="3"/>
        <v>476</v>
      </c>
      <c r="D17" s="31">
        <f t="shared" si="4"/>
        <v>121</v>
      </c>
      <c r="E17" s="32"/>
      <c r="F17" s="33">
        <v>421</v>
      </c>
      <c r="G17" s="33">
        <v>105</v>
      </c>
      <c r="H17" s="34"/>
      <c r="I17" s="33">
        <v>44</v>
      </c>
      <c r="J17" s="33">
        <v>13</v>
      </c>
      <c r="K17" s="30"/>
      <c r="L17" s="33">
        <v>11</v>
      </c>
      <c r="M17" s="33">
        <v>3</v>
      </c>
      <c r="N17" s="26"/>
      <c r="O17" s="26"/>
      <c r="P17" s="8"/>
      <c r="Q17" s="27"/>
      <c r="R17" s="4"/>
      <c r="U17" s="4"/>
      <c r="W17" s="4"/>
      <c r="Y17" s="4"/>
      <c r="Z17" s="4"/>
      <c r="AB17" s="5"/>
      <c r="AD17" s="5"/>
      <c r="AE17" s="4"/>
      <c r="AF17" s="4"/>
      <c r="AH17" s="5"/>
    </row>
    <row r="18" spans="1:34" ht="15.75">
      <c r="A18" s="28" t="s">
        <v>13</v>
      </c>
      <c r="B18" s="30">
        <f t="shared" si="2"/>
        <v>723</v>
      </c>
      <c r="C18" s="30">
        <f t="shared" si="3"/>
        <v>554</v>
      </c>
      <c r="D18" s="31">
        <f t="shared" si="4"/>
        <v>169</v>
      </c>
      <c r="E18" s="32"/>
      <c r="F18" s="33">
        <v>519</v>
      </c>
      <c r="G18" s="33">
        <v>157</v>
      </c>
      <c r="H18" s="34"/>
      <c r="I18" s="33">
        <v>28</v>
      </c>
      <c r="J18" s="33">
        <v>10</v>
      </c>
      <c r="K18" s="30"/>
      <c r="L18" s="33">
        <v>7</v>
      </c>
      <c r="M18" s="33">
        <v>2</v>
      </c>
      <c r="N18" s="26"/>
      <c r="O18" s="26"/>
      <c r="P18" s="8"/>
      <c r="Q18" s="27"/>
      <c r="R18" s="4"/>
      <c r="U18" s="4"/>
      <c r="W18" s="4"/>
      <c r="Y18" s="4"/>
      <c r="Z18" s="4"/>
      <c r="AB18" s="5"/>
      <c r="AD18" s="5"/>
      <c r="AE18" s="4"/>
      <c r="AF18" s="4"/>
      <c r="AH18" s="5"/>
    </row>
    <row r="19" spans="1:34" ht="15.75">
      <c r="A19" s="28" t="s">
        <v>14</v>
      </c>
      <c r="B19" s="30">
        <f t="shared" si="2"/>
        <v>502</v>
      </c>
      <c r="C19" s="30">
        <f t="shared" si="3"/>
        <v>372</v>
      </c>
      <c r="D19" s="31">
        <f t="shared" si="4"/>
        <v>130</v>
      </c>
      <c r="E19" s="32"/>
      <c r="F19" s="33">
        <v>326</v>
      </c>
      <c r="G19" s="33">
        <v>114</v>
      </c>
      <c r="H19" s="34"/>
      <c r="I19" s="33">
        <v>33</v>
      </c>
      <c r="J19" s="33">
        <v>12</v>
      </c>
      <c r="K19" s="30"/>
      <c r="L19" s="33">
        <v>13</v>
      </c>
      <c r="M19" s="33">
        <v>4</v>
      </c>
      <c r="N19" s="26"/>
      <c r="O19" s="26"/>
      <c r="P19" s="8"/>
      <c r="Q19" s="27"/>
      <c r="R19" s="4"/>
      <c r="U19" s="4"/>
      <c r="W19" s="4"/>
      <c r="Y19" s="4"/>
      <c r="Z19" s="4"/>
      <c r="AB19" s="5"/>
      <c r="AD19" s="5"/>
      <c r="AE19" s="4"/>
      <c r="AF19" s="4"/>
      <c r="AH19" s="5"/>
    </row>
    <row r="20" spans="1:34" ht="15.75">
      <c r="A20" s="28" t="s">
        <v>15</v>
      </c>
      <c r="B20" s="30">
        <f aca="true" t="shared" si="5" ref="B20:B26">SUM(C20:D20)</f>
        <v>2926</v>
      </c>
      <c r="C20" s="30">
        <f aca="true" t="shared" si="6" ref="C20:C25">+F20+I20+L20</f>
        <v>2359</v>
      </c>
      <c r="D20" s="31">
        <f aca="true" t="shared" si="7" ref="D20:D25">+G20+J20+M20</f>
        <v>567</v>
      </c>
      <c r="E20" s="32"/>
      <c r="F20" s="33">
        <v>2146</v>
      </c>
      <c r="G20" s="33">
        <v>532</v>
      </c>
      <c r="H20" s="34"/>
      <c r="I20" s="33">
        <v>169</v>
      </c>
      <c r="J20" s="33">
        <v>29</v>
      </c>
      <c r="K20" s="30"/>
      <c r="L20" s="33">
        <v>44</v>
      </c>
      <c r="M20" s="33">
        <v>6</v>
      </c>
      <c r="N20" s="26"/>
      <c r="O20" s="26"/>
      <c r="P20" s="8"/>
      <c r="Q20" s="27"/>
      <c r="R20" s="4"/>
      <c r="U20" s="4"/>
      <c r="W20" s="4"/>
      <c r="Y20" s="4"/>
      <c r="Z20" s="4"/>
      <c r="AB20" s="5"/>
      <c r="AD20" s="5"/>
      <c r="AE20" s="4"/>
      <c r="AF20" s="4"/>
      <c r="AH20" s="5"/>
    </row>
    <row r="21" spans="1:34" ht="15.75">
      <c r="A21" s="28" t="s">
        <v>16</v>
      </c>
      <c r="B21" s="30">
        <f t="shared" si="5"/>
        <v>16169</v>
      </c>
      <c r="C21" s="30">
        <f t="shared" si="6"/>
        <v>12705</v>
      </c>
      <c r="D21" s="31">
        <f t="shared" si="7"/>
        <v>3464</v>
      </c>
      <c r="E21" s="32"/>
      <c r="F21" s="33">
        <v>10477</v>
      </c>
      <c r="G21" s="33">
        <v>3011</v>
      </c>
      <c r="H21" s="34"/>
      <c r="I21" s="33">
        <v>1680</v>
      </c>
      <c r="J21" s="33">
        <v>336</v>
      </c>
      <c r="K21" s="30"/>
      <c r="L21" s="33">
        <v>548</v>
      </c>
      <c r="M21" s="33">
        <v>117</v>
      </c>
      <c r="N21" s="26"/>
      <c r="O21" s="26"/>
      <c r="P21" s="8"/>
      <c r="Q21" s="27"/>
      <c r="R21" s="4"/>
      <c r="U21" s="4"/>
      <c r="W21" s="4"/>
      <c r="Y21" s="4"/>
      <c r="Z21" s="4"/>
      <c r="AB21" s="5"/>
      <c r="AD21" s="5"/>
      <c r="AE21" s="4"/>
      <c r="AF21" s="4"/>
      <c r="AH21" s="5"/>
    </row>
    <row r="22" spans="1:34" ht="15.75">
      <c r="A22" s="28" t="s">
        <v>17</v>
      </c>
      <c r="B22" s="30">
        <f t="shared" si="5"/>
        <v>409</v>
      </c>
      <c r="C22" s="30">
        <f t="shared" si="6"/>
        <v>328</v>
      </c>
      <c r="D22" s="31">
        <f t="shared" si="7"/>
        <v>81</v>
      </c>
      <c r="E22" s="32"/>
      <c r="F22" s="33">
        <v>261</v>
      </c>
      <c r="G22" s="33">
        <v>68</v>
      </c>
      <c r="H22" s="34"/>
      <c r="I22" s="33">
        <v>54</v>
      </c>
      <c r="J22" s="33">
        <v>11</v>
      </c>
      <c r="K22" s="30"/>
      <c r="L22" s="33">
        <v>13</v>
      </c>
      <c r="M22" s="33">
        <v>2</v>
      </c>
      <c r="N22" s="26"/>
      <c r="O22" s="26"/>
      <c r="P22" s="8"/>
      <c r="Q22" s="27"/>
      <c r="R22" s="4"/>
      <c r="U22" s="4"/>
      <c r="W22" s="4"/>
      <c r="Y22" s="4"/>
      <c r="Z22" s="4"/>
      <c r="AB22" s="5"/>
      <c r="AD22" s="5"/>
      <c r="AE22" s="4"/>
      <c r="AF22" s="4"/>
      <c r="AH22" s="5"/>
    </row>
    <row r="23" spans="1:34" ht="15.75">
      <c r="A23" s="28" t="s">
        <v>18</v>
      </c>
      <c r="B23" s="30">
        <f t="shared" si="5"/>
        <v>835</v>
      </c>
      <c r="C23" s="30">
        <f t="shared" si="6"/>
        <v>560</v>
      </c>
      <c r="D23" s="31">
        <f t="shared" si="7"/>
        <v>275</v>
      </c>
      <c r="E23" s="32"/>
      <c r="F23" s="33">
        <v>527</v>
      </c>
      <c r="G23" s="33">
        <v>239</v>
      </c>
      <c r="H23" s="34"/>
      <c r="I23" s="33">
        <v>12</v>
      </c>
      <c r="J23" s="33">
        <v>3</v>
      </c>
      <c r="K23" s="30"/>
      <c r="L23" s="33">
        <v>21</v>
      </c>
      <c r="M23" s="33">
        <v>33</v>
      </c>
      <c r="N23" s="26"/>
      <c r="O23" s="26"/>
      <c r="P23" s="8"/>
      <c r="Q23" s="27"/>
      <c r="R23" s="4"/>
      <c r="U23" s="4"/>
      <c r="W23" s="4"/>
      <c r="Y23" s="4"/>
      <c r="Z23" s="4"/>
      <c r="AB23" s="5"/>
      <c r="AD23" s="5"/>
      <c r="AE23" s="4"/>
      <c r="AF23" s="4"/>
      <c r="AH23" s="5"/>
    </row>
    <row r="24" spans="1:34" ht="15.75">
      <c r="A24" s="28" t="s">
        <v>19</v>
      </c>
      <c r="B24" s="30">
        <f t="shared" si="5"/>
        <v>869</v>
      </c>
      <c r="C24" s="30">
        <f t="shared" si="6"/>
        <v>674</v>
      </c>
      <c r="D24" s="31">
        <f t="shared" si="7"/>
        <v>195</v>
      </c>
      <c r="E24" s="32"/>
      <c r="F24" s="33">
        <v>589</v>
      </c>
      <c r="G24" s="33">
        <v>178</v>
      </c>
      <c r="H24" s="34"/>
      <c r="I24" s="33">
        <v>66</v>
      </c>
      <c r="J24" s="33">
        <v>14</v>
      </c>
      <c r="K24" s="30"/>
      <c r="L24" s="33">
        <v>19</v>
      </c>
      <c r="M24" s="33">
        <v>3</v>
      </c>
      <c r="N24" s="26"/>
      <c r="O24" s="26"/>
      <c r="P24" s="8"/>
      <c r="Q24" s="27"/>
      <c r="R24" s="4"/>
      <c r="U24" s="4"/>
      <c r="W24" s="4"/>
      <c r="Y24" s="4"/>
      <c r="Z24" s="4"/>
      <c r="AB24" s="5"/>
      <c r="AD24" s="5"/>
      <c r="AE24" s="4"/>
      <c r="AF24" s="4"/>
      <c r="AH24" s="5"/>
    </row>
    <row r="25" spans="1:34" ht="15.75">
      <c r="A25" s="28" t="s">
        <v>20</v>
      </c>
      <c r="B25" s="30">
        <f t="shared" si="5"/>
        <v>1241</v>
      </c>
      <c r="C25" s="30">
        <f t="shared" si="6"/>
        <v>958</v>
      </c>
      <c r="D25" s="31">
        <f t="shared" si="7"/>
        <v>283</v>
      </c>
      <c r="E25" s="32"/>
      <c r="F25" s="33">
        <v>803</v>
      </c>
      <c r="G25" s="33">
        <v>237</v>
      </c>
      <c r="H25" s="34"/>
      <c r="I25" s="33">
        <v>107</v>
      </c>
      <c r="J25" s="33">
        <v>41</v>
      </c>
      <c r="K25" s="30"/>
      <c r="L25" s="33">
        <v>48</v>
      </c>
      <c r="M25" s="33">
        <v>5</v>
      </c>
      <c r="N25" s="26"/>
      <c r="O25" s="26"/>
      <c r="P25" s="8"/>
      <c r="Q25" s="27"/>
      <c r="R25" s="4"/>
      <c r="U25" s="4"/>
      <c r="W25" s="4"/>
      <c r="Y25" s="4"/>
      <c r="Z25" s="4"/>
      <c r="AB25" s="5"/>
      <c r="AD25" s="5"/>
      <c r="AE25" s="4"/>
      <c r="AF25" s="4"/>
      <c r="AH25" s="5"/>
    </row>
    <row r="26" spans="1:34" ht="15.75">
      <c r="A26" s="28" t="s">
        <v>21</v>
      </c>
      <c r="B26" s="30">
        <f t="shared" si="5"/>
        <v>671</v>
      </c>
      <c r="C26" s="30">
        <f>+F26+I26+L26</f>
        <v>505</v>
      </c>
      <c r="D26" s="31">
        <f>+G26+J26+M26</f>
        <v>166</v>
      </c>
      <c r="E26" s="32"/>
      <c r="F26" s="33">
        <v>472</v>
      </c>
      <c r="G26" s="33">
        <v>156</v>
      </c>
      <c r="H26" s="34"/>
      <c r="I26" s="33">
        <v>19</v>
      </c>
      <c r="J26" s="33">
        <v>3</v>
      </c>
      <c r="K26" s="34"/>
      <c r="L26" s="33">
        <v>14</v>
      </c>
      <c r="M26" s="33">
        <v>7</v>
      </c>
      <c r="N26" s="26"/>
      <c r="O26" s="26"/>
      <c r="P26" s="8"/>
      <c r="Q26" s="26"/>
      <c r="R26" s="4"/>
      <c r="U26" s="4"/>
      <c r="W26" s="4"/>
      <c r="Y26" s="4"/>
      <c r="Z26" s="4"/>
      <c r="AB26" s="4"/>
      <c r="AD26" s="4"/>
      <c r="AE26" s="4"/>
      <c r="AF26" s="4"/>
      <c r="AH26" s="4"/>
    </row>
    <row r="27" spans="1:34" ht="15.75">
      <c r="A27" s="28" t="s">
        <v>62</v>
      </c>
      <c r="B27" s="30">
        <f>SUM(C27:D27)</f>
        <v>46</v>
      </c>
      <c r="C27" s="30">
        <f>+F27+I27+L27</f>
        <v>38</v>
      </c>
      <c r="D27" s="31">
        <f>+G27+J27</f>
        <v>8</v>
      </c>
      <c r="E27" s="29" t="s">
        <v>58</v>
      </c>
      <c r="F27" s="29">
        <v>33</v>
      </c>
      <c r="G27" s="29">
        <v>7</v>
      </c>
      <c r="H27" s="29" t="s">
        <v>58</v>
      </c>
      <c r="I27" s="29">
        <v>4</v>
      </c>
      <c r="J27" s="29">
        <v>1</v>
      </c>
      <c r="K27" s="29" t="s">
        <v>58</v>
      </c>
      <c r="L27" s="29">
        <v>1</v>
      </c>
      <c r="M27" s="35">
        <v>0</v>
      </c>
      <c r="N27" s="26"/>
      <c r="O27" s="26"/>
      <c r="P27" s="8"/>
      <c r="Q27" s="27"/>
      <c r="R27" s="4"/>
      <c r="U27" s="4"/>
      <c r="W27" s="4"/>
      <c r="Y27" s="4"/>
      <c r="Z27" s="4"/>
      <c r="AB27" s="5"/>
      <c r="AD27" s="5"/>
      <c r="AE27" s="4"/>
      <c r="AF27" s="4"/>
      <c r="AH27" s="5"/>
    </row>
    <row r="28" spans="1:34" ht="15.75">
      <c r="A28" s="28" t="s">
        <v>63</v>
      </c>
      <c r="B28" s="30">
        <f>SUM(C28:D28)</f>
        <v>648</v>
      </c>
      <c r="C28" s="30">
        <f>+F28+I28+L28</f>
        <v>526</v>
      </c>
      <c r="D28" s="31">
        <f>+G28+J28</f>
        <v>122</v>
      </c>
      <c r="E28" s="29" t="s">
        <v>58</v>
      </c>
      <c r="F28" s="29">
        <v>487</v>
      </c>
      <c r="G28" s="29">
        <v>115</v>
      </c>
      <c r="H28" s="29" t="s">
        <v>58</v>
      </c>
      <c r="I28" s="29">
        <v>36</v>
      </c>
      <c r="J28" s="29">
        <v>7</v>
      </c>
      <c r="K28" s="29" t="s">
        <v>58</v>
      </c>
      <c r="L28" s="29">
        <v>3</v>
      </c>
      <c r="M28" s="35">
        <v>0</v>
      </c>
      <c r="N28" s="26"/>
      <c r="O28" s="26"/>
      <c r="P28" s="8"/>
      <c r="Q28" s="27"/>
      <c r="R28" s="4"/>
      <c r="U28" s="4"/>
      <c r="W28" s="4"/>
      <c r="Y28" s="4"/>
      <c r="Z28" s="4"/>
      <c r="AB28" s="5"/>
      <c r="AD28" s="5"/>
      <c r="AE28" s="4"/>
      <c r="AF28" s="4"/>
      <c r="AH28" s="5"/>
    </row>
    <row r="29" spans="1:34" ht="15.75">
      <c r="A29" s="28" t="s">
        <v>22</v>
      </c>
      <c r="B29" s="30">
        <f>SUM(C29:D29)</f>
        <v>1424</v>
      </c>
      <c r="C29" s="30">
        <f>+F29+I29+L29</f>
        <v>1057</v>
      </c>
      <c r="D29" s="31">
        <f>+G29+J29+M29</f>
        <v>367</v>
      </c>
      <c r="E29" s="32"/>
      <c r="F29" s="33">
        <v>1014</v>
      </c>
      <c r="G29" s="33">
        <v>356</v>
      </c>
      <c r="H29" s="34"/>
      <c r="I29" s="33">
        <v>38</v>
      </c>
      <c r="J29" s="33">
        <v>9</v>
      </c>
      <c r="K29" s="30"/>
      <c r="L29" s="33">
        <v>5</v>
      </c>
      <c r="M29" s="29">
        <v>2</v>
      </c>
      <c r="N29" s="26"/>
      <c r="O29" s="26"/>
      <c r="P29" s="8"/>
      <c r="Q29" s="27"/>
      <c r="R29" s="4"/>
      <c r="U29" s="4"/>
      <c r="W29" s="4"/>
      <c r="Y29" s="4"/>
      <c r="Z29" s="4"/>
      <c r="AB29" s="5"/>
      <c r="AD29" s="5"/>
      <c r="AE29" s="4"/>
      <c r="AF29" s="4"/>
      <c r="AH29" s="5"/>
    </row>
    <row r="30" spans="1:34" ht="15.75">
      <c r="A30" s="28" t="s">
        <v>23</v>
      </c>
      <c r="B30" s="30">
        <f>SUM(C30:D30)</f>
        <v>213</v>
      </c>
      <c r="C30" s="30">
        <f>+F30+I30+L30</f>
        <v>156</v>
      </c>
      <c r="D30" s="31">
        <f>+G30+J30</f>
        <v>57</v>
      </c>
      <c r="E30" s="32"/>
      <c r="F30" s="33">
        <v>142</v>
      </c>
      <c r="G30" s="33">
        <v>55</v>
      </c>
      <c r="H30" s="34"/>
      <c r="I30" s="33">
        <v>11</v>
      </c>
      <c r="J30" s="33">
        <v>2</v>
      </c>
      <c r="K30" s="30"/>
      <c r="L30" s="33">
        <v>3</v>
      </c>
      <c r="M30" s="35">
        <v>0</v>
      </c>
      <c r="N30" s="26"/>
      <c r="O30" s="26"/>
      <c r="P30" s="8"/>
      <c r="Q30" s="27"/>
      <c r="R30" s="4"/>
      <c r="U30" s="4"/>
      <c r="W30" s="4"/>
      <c r="Y30" s="4"/>
      <c r="Z30" s="4"/>
      <c r="AB30" s="5"/>
      <c r="AD30" s="5"/>
      <c r="AE30" s="4"/>
      <c r="AF30" s="4"/>
      <c r="AH30" s="5"/>
    </row>
    <row r="31" spans="1:34" ht="15.75">
      <c r="A31" s="28" t="s">
        <v>24</v>
      </c>
      <c r="B31" s="30">
        <f>SUM(C31:D31)</f>
        <v>1015</v>
      </c>
      <c r="C31" s="30">
        <f>+F31+I31+L31</f>
        <v>774</v>
      </c>
      <c r="D31" s="31">
        <f>+G31+J31+M31</f>
        <v>241</v>
      </c>
      <c r="E31" s="32"/>
      <c r="F31" s="33">
        <v>621</v>
      </c>
      <c r="G31" s="33">
        <v>196</v>
      </c>
      <c r="H31" s="34"/>
      <c r="I31" s="33">
        <v>113</v>
      </c>
      <c r="J31" s="33">
        <v>33</v>
      </c>
      <c r="K31" s="30"/>
      <c r="L31" s="33">
        <v>40</v>
      </c>
      <c r="M31" s="33">
        <v>12</v>
      </c>
      <c r="N31" s="26"/>
      <c r="O31" s="26"/>
      <c r="P31" s="8"/>
      <c r="Q31" s="27"/>
      <c r="R31" s="4"/>
      <c r="U31" s="4"/>
      <c r="W31" s="4"/>
      <c r="Y31" s="4"/>
      <c r="Z31" s="4"/>
      <c r="AB31" s="5"/>
      <c r="AD31" s="5"/>
      <c r="AE31" s="4"/>
      <c r="AF31" s="4"/>
      <c r="AH31" s="5"/>
    </row>
    <row r="32" spans="1:34" ht="15.75">
      <c r="A32" s="28" t="s">
        <v>25</v>
      </c>
      <c r="B32" s="30">
        <f aca="true" t="shared" si="8" ref="B32:B38">SUM(C32:D32)</f>
        <v>885</v>
      </c>
      <c r="C32" s="30">
        <f aca="true" t="shared" si="9" ref="C32:C37">+F32+I32+L32</f>
        <v>688</v>
      </c>
      <c r="D32" s="31">
        <f aca="true" t="shared" si="10" ref="D32:D37">+G32+J32+M32</f>
        <v>197</v>
      </c>
      <c r="E32" s="32"/>
      <c r="F32" s="33">
        <v>541</v>
      </c>
      <c r="G32" s="33">
        <v>147</v>
      </c>
      <c r="H32" s="34"/>
      <c r="I32" s="33">
        <v>128</v>
      </c>
      <c r="J32" s="33">
        <v>46</v>
      </c>
      <c r="K32" s="30"/>
      <c r="L32" s="33">
        <v>19</v>
      </c>
      <c r="M32" s="33">
        <v>4</v>
      </c>
      <c r="N32" s="26"/>
      <c r="O32" s="26"/>
      <c r="P32" s="8"/>
      <c r="Q32" s="27"/>
      <c r="R32" s="4"/>
      <c r="U32" s="4"/>
      <c r="W32" s="4"/>
      <c r="Y32" s="4"/>
      <c r="Z32" s="4"/>
      <c r="AB32" s="5"/>
      <c r="AD32" s="5"/>
      <c r="AE32" s="4"/>
      <c r="AF32" s="4"/>
      <c r="AH32" s="5"/>
    </row>
    <row r="33" spans="1:34" ht="15.75">
      <c r="A33" s="28" t="s">
        <v>26</v>
      </c>
      <c r="B33" s="30">
        <f t="shared" si="8"/>
        <v>10852</v>
      </c>
      <c r="C33" s="30">
        <f t="shared" si="9"/>
        <v>8544</v>
      </c>
      <c r="D33" s="31">
        <f t="shared" si="10"/>
        <v>2308</v>
      </c>
      <c r="E33" s="32"/>
      <c r="F33" s="33">
        <v>6811</v>
      </c>
      <c r="G33" s="33">
        <v>1737</v>
      </c>
      <c r="H33" s="34"/>
      <c r="I33" s="33">
        <v>1406</v>
      </c>
      <c r="J33" s="33">
        <v>452</v>
      </c>
      <c r="K33" s="30"/>
      <c r="L33" s="33">
        <v>327</v>
      </c>
      <c r="M33" s="33">
        <v>119</v>
      </c>
      <c r="N33" s="26"/>
      <c r="O33" s="26"/>
      <c r="P33" s="8"/>
      <c r="Q33" s="27"/>
      <c r="R33" s="4"/>
      <c r="U33" s="4"/>
      <c r="W33" s="4"/>
      <c r="Y33" s="4"/>
      <c r="Z33" s="4"/>
      <c r="AB33" s="5"/>
      <c r="AD33" s="5"/>
      <c r="AE33" s="4"/>
      <c r="AF33" s="4"/>
      <c r="AH33" s="5"/>
    </row>
    <row r="34" spans="1:34" ht="15.75">
      <c r="A34" s="28" t="s">
        <v>27</v>
      </c>
      <c r="B34" s="30">
        <f t="shared" si="8"/>
        <v>987</v>
      </c>
      <c r="C34" s="30">
        <f t="shared" si="9"/>
        <v>769</v>
      </c>
      <c r="D34" s="31">
        <f t="shared" si="10"/>
        <v>218</v>
      </c>
      <c r="E34" s="32"/>
      <c r="F34" s="33">
        <v>629</v>
      </c>
      <c r="G34" s="33">
        <v>166</v>
      </c>
      <c r="H34" s="34"/>
      <c r="I34" s="33">
        <v>110</v>
      </c>
      <c r="J34" s="33">
        <v>40</v>
      </c>
      <c r="K34" s="30"/>
      <c r="L34" s="33">
        <v>30</v>
      </c>
      <c r="M34" s="33">
        <v>12</v>
      </c>
      <c r="N34" s="26"/>
      <c r="O34" s="26"/>
      <c r="P34" s="8"/>
      <c r="Q34" s="27"/>
      <c r="R34" s="4"/>
      <c r="U34" s="4"/>
      <c r="W34" s="4"/>
      <c r="Y34" s="4"/>
      <c r="Z34" s="4"/>
      <c r="AB34" s="5"/>
      <c r="AD34" s="5"/>
      <c r="AE34" s="4"/>
      <c r="AF34" s="4"/>
      <c r="AH34" s="5"/>
    </row>
    <row r="35" spans="1:34" ht="15.75">
      <c r="A35" s="36" t="s">
        <v>28</v>
      </c>
      <c r="B35" s="30">
        <f t="shared" si="8"/>
        <v>7994</v>
      </c>
      <c r="C35" s="30">
        <f t="shared" si="9"/>
        <v>6823</v>
      </c>
      <c r="D35" s="31">
        <f t="shared" si="10"/>
        <v>1171</v>
      </c>
      <c r="E35" s="37"/>
      <c r="F35" s="33">
        <v>5729</v>
      </c>
      <c r="G35" s="33">
        <v>982</v>
      </c>
      <c r="H35" s="34"/>
      <c r="I35" s="33">
        <v>810</v>
      </c>
      <c r="J35" s="33">
        <v>145</v>
      </c>
      <c r="K35" s="30"/>
      <c r="L35" s="33">
        <v>284</v>
      </c>
      <c r="M35" s="33">
        <v>44</v>
      </c>
      <c r="N35" s="26"/>
      <c r="O35" s="26"/>
      <c r="P35" s="8"/>
      <c r="Q35" s="27"/>
      <c r="R35" s="4"/>
      <c r="U35" s="4"/>
      <c r="W35" s="4"/>
      <c r="Y35" s="4"/>
      <c r="Z35" s="4"/>
      <c r="AB35" s="5"/>
      <c r="AD35" s="5"/>
      <c r="AE35" s="4"/>
      <c r="AF35" s="4"/>
      <c r="AH35" s="5"/>
    </row>
    <row r="36" spans="1:34" ht="16.5">
      <c r="A36" s="28" t="s">
        <v>69</v>
      </c>
      <c r="B36" s="29" t="s">
        <v>59</v>
      </c>
      <c r="C36" s="29" t="s">
        <v>59</v>
      </c>
      <c r="D36" s="29" t="s">
        <v>59</v>
      </c>
      <c r="E36" s="29" t="s">
        <v>58</v>
      </c>
      <c r="F36" s="29" t="s">
        <v>59</v>
      </c>
      <c r="G36" s="29" t="s">
        <v>59</v>
      </c>
      <c r="H36" s="29" t="s">
        <v>58</v>
      </c>
      <c r="I36" s="29" t="s">
        <v>59</v>
      </c>
      <c r="J36" s="29" t="s">
        <v>59</v>
      </c>
      <c r="K36" s="29" t="s">
        <v>58</v>
      </c>
      <c r="L36" s="29" t="s">
        <v>59</v>
      </c>
      <c r="M36" s="29" t="s">
        <v>59</v>
      </c>
      <c r="N36" s="26"/>
      <c r="O36" s="26"/>
      <c r="P36" s="8"/>
      <c r="Q36" s="27"/>
      <c r="R36" s="4"/>
      <c r="U36" s="4"/>
      <c r="W36" s="4"/>
      <c r="Y36" s="4"/>
      <c r="Z36" s="4"/>
      <c r="AB36" s="5"/>
      <c r="AD36" s="5"/>
      <c r="AE36" s="4"/>
      <c r="AF36" s="4"/>
      <c r="AH36" s="5"/>
    </row>
    <row r="37" spans="1:34" ht="15.75">
      <c r="A37" s="28" t="s">
        <v>29</v>
      </c>
      <c r="B37" s="30">
        <f t="shared" si="8"/>
        <v>3511</v>
      </c>
      <c r="C37" s="30">
        <f t="shared" si="9"/>
        <v>2722</v>
      </c>
      <c r="D37" s="31">
        <f t="shared" si="10"/>
        <v>789</v>
      </c>
      <c r="E37" s="32"/>
      <c r="F37" s="33">
        <v>2335</v>
      </c>
      <c r="G37" s="33">
        <v>703</v>
      </c>
      <c r="H37" s="34"/>
      <c r="I37" s="33">
        <v>326</v>
      </c>
      <c r="J37" s="33">
        <v>77</v>
      </c>
      <c r="K37" s="30"/>
      <c r="L37" s="33">
        <v>61</v>
      </c>
      <c r="M37" s="33">
        <v>9</v>
      </c>
      <c r="N37" s="26"/>
      <c r="O37" s="26"/>
      <c r="P37" s="8"/>
      <c r="Q37" s="27"/>
      <c r="R37" s="4"/>
      <c r="U37" s="4"/>
      <c r="W37" s="4"/>
      <c r="Y37" s="4"/>
      <c r="Z37" s="4"/>
      <c r="AB37" s="5"/>
      <c r="AD37" s="5"/>
      <c r="AE37" s="4"/>
      <c r="AF37" s="4"/>
      <c r="AH37" s="5"/>
    </row>
    <row r="38" spans="1:34" ht="15.75">
      <c r="A38" s="36" t="s">
        <v>66</v>
      </c>
      <c r="B38" s="30">
        <f t="shared" si="8"/>
        <v>1174</v>
      </c>
      <c r="C38" s="30">
        <f>+I38+L38</f>
        <v>947</v>
      </c>
      <c r="D38" s="31">
        <f>+J38+M38</f>
        <v>227</v>
      </c>
      <c r="E38" s="29" t="s">
        <v>58</v>
      </c>
      <c r="F38" s="35">
        <v>0</v>
      </c>
      <c r="G38" s="35">
        <v>0</v>
      </c>
      <c r="H38" s="29" t="s">
        <v>58</v>
      </c>
      <c r="I38" s="29">
        <v>907</v>
      </c>
      <c r="J38" s="29">
        <v>217</v>
      </c>
      <c r="K38" s="29" t="s">
        <v>58</v>
      </c>
      <c r="L38" s="29">
        <v>40</v>
      </c>
      <c r="M38" s="29">
        <v>10</v>
      </c>
      <c r="N38" s="26"/>
      <c r="O38" s="26"/>
      <c r="P38" s="8"/>
      <c r="Q38" s="27"/>
      <c r="R38" s="4"/>
      <c r="U38" s="4"/>
      <c r="W38" s="4"/>
      <c r="Y38" s="4"/>
      <c r="Z38" s="4"/>
      <c r="AB38" s="5"/>
      <c r="AD38" s="5"/>
      <c r="AE38" s="4"/>
      <c r="AF38" s="4"/>
      <c r="AH38" s="5"/>
    </row>
    <row r="39" spans="1:34" ht="15.75">
      <c r="A39" s="20" t="s">
        <v>30</v>
      </c>
      <c r="B39" s="21">
        <f>SUM(C39:D39)</f>
        <v>8524</v>
      </c>
      <c r="C39" s="22">
        <f>+F39</f>
        <v>6541</v>
      </c>
      <c r="D39" s="22">
        <f>+G39</f>
        <v>1983</v>
      </c>
      <c r="E39" s="23"/>
      <c r="F39" s="24">
        <v>6541</v>
      </c>
      <c r="G39" s="24">
        <v>1983</v>
      </c>
      <c r="H39" s="25"/>
      <c r="I39" s="35">
        <v>0</v>
      </c>
      <c r="J39" s="35">
        <v>0</v>
      </c>
      <c r="K39" s="21"/>
      <c r="L39" s="35">
        <v>0</v>
      </c>
      <c r="M39" s="35">
        <v>0</v>
      </c>
      <c r="N39" s="26"/>
      <c r="O39" s="26"/>
      <c r="P39" s="8"/>
      <c r="Q39" s="27"/>
      <c r="R39" s="4"/>
      <c r="U39" s="4"/>
      <c r="W39" s="4"/>
      <c r="Y39" s="4"/>
      <c r="Z39" s="4"/>
      <c r="AB39" s="5"/>
      <c r="AD39" s="5"/>
      <c r="AE39" s="4"/>
      <c r="AF39" s="4"/>
      <c r="AH39" s="5"/>
    </row>
    <row r="40" spans="1:34" ht="15.75">
      <c r="A40" s="20" t="s">
        <v>31</v>
      </c>
      <c r="B40" s="21">
        <f>SUM(C40:D40)</f>
        <v>2067</v>
      </c>
      <c r="C40" s="21">
        <f aca="true" t="shared" si="11" ref="C40:D43">+F40+I40+L40</f>
        <v>1486</v>
      </c>
      <c r="D40" s="22">
        <f t="shared" si="11"/>
        <v>581</v>
      </c>
      <c r="E40" s="23"/>
      <c r="F40" s="24">
        <v>1228</v>
      </c>
      <c r="G40" s="24">
        <v>489</v>
      </c>
      <c r="H40" s="25"/>
      <c r="I40" s="24">
        <v>206</v>
      </c>
      <c r="J40" s="24">
        <v>80</v>
      </c>
      <c r="K40" s="21"/>
      <c r="L40" s="24">
        <v>52</v>
      </c>
      <c r="M40" s="24">
        <v>12</v>
      </c>
      <c r="N40" s="26"/>
      <c r="O40" s="26"/>
      <c r="P40" s="8"/>
      <c r="Q40" s="27"/>
      <c r="R40" s="4"/>
      <c r="U40" s="4"/>
      <c r="W40" s="4"/>
      <c r="Y40" s="4"/>
      <c r="Z40" s="4"/>
      <c r="AB40" s="5"/>
      <c r="AD40" s="5"/>
      <c r="AE40" s="4"/>
      <c r="AF40" s="4"/>
      <c r="AH40" s="5"/>
    </row>
    <row r="41" spans="1:34" ht="15.75">
      <c r="A41" s="20" t="s">
        <v>32</v>
      </c>
      <c r="B41" s="21">
        <f>SUM(C41:D41)</f>
        <v>5188</v>
      </c>
      <c r="C41" s="21">
        <f t="shared" si="11"/>
        <v>4183</v>
      </c>
      <c r="D41" s="22">
        <f t="shared" si="11"/>
        <v>1005</v>
      </c>
      <c r="E41" s="23"/>
      <c r="F41" s="24">
        <v>3704</v>
      </c>
      <c r="G41" s="24">
        <v>921</v>
      </c>
      <c r="H41" s="25"/>
      <c r="I41" s="24">
        <v>390</v>
      </c>
      <c r="J41" s="24">
        <v>73</v>
      </c>
      <c r="K41" s="21"/>
      <c r="L41" s="24">
        <v>89</v>
      </c>
      <c r="M41" s="24">
        <v>11</v>
      </c>
      <c r="N41" s="26"/>
      <c r="O41" s="26"/>
      <c r="P41" s="8"/>
      <c r="Q41" s="27"/>
      <c r="R41" s="4"/>
      <c r="U41" s="4"/>
      <c r="W41" s="4"/>
      <c r="Y41" s="4"/>
      <c r="Z41" s="4"/>
      <c r="AB41" s="5"/>
      <c r="AD41" s="5"/>
      <c r="AE41" s="4"/>
      <c r="AF41" s="4"/>
      <c r="AH41" s="5"/>
    </row>
    <row r="42" spans="1:34" ht="15.75">
      <c r="A42" s="20" t="s">
        <v>33</v>
      </c>
      <c r="B42" s="21">
        <f>SUM(C42:D42)</f>
        <v>607</v>
      </c>
      <c r="C42" s="21">
        <f t="shared" si="11"/>
        <v>474</v>
      </c>
      <c r="D42" s="22">
        <f t="shared" si="11"/>
        <v>133</v>
      </c>
      <c r="E42" s="23"/>
      <c r="F42" s="24">
        <v>403</v>
      </c>
      <c r="G42" s="24">
        <v>107</v>
      </c>
      <c r="H42" s="25"/>
      <c r="I42" s="24">
        <v>66</v>
      </c>
      <c r="J42" s="24">
        <v>23</v>
      </c>
      <c r="K42" s="21"/>
      <c r="L42" s="24">
        <v>5</v>
      </c>
      <c r="M42" s="24">
        <v>3</v>
      </c>
      <c r="N42" s="26"/>
      <c r="O42" s="26"/>
      <c r="P42" s="8"/>
      <c r="Q42" s="27"/>
      <c r="R42" s="4"/>
      <c r="U42" s="4"/>
      <c r="W42" s="4"/>
      <c r="Y42" s="4"/>
      <c r="Z42" s="4"/>
      <c r="AB42" s="5"/>
      <c r="AD42" s="5"/>
      <c r="AE42" s="4"/>
      <c r="AF42" s="4"/>
      <c r="AH42" s="5"/>
    </row>
    <row r="43" spans="1:34" ht="15.75">
      <c r="A43" s="20" t="s">
        <v>34</v>
      </c>
      <c r="B43" s="21">
        <f>SUM(C43:D43)</f>
        <v>1593</v>
      </c>
      <c r="C43" s="21">
        <f t="shared" si="11"/>
        <v>1306</v>
      </c>
      <c r="D43" s="22">
        <f t="shared" si="11"/>
        <v>287</v>
      </c>
      <c r="E43" s="23"/>
      <c r="F43" s="24">
        <v>1136</v>
      </c>
      <c r="G43" s="24">
        <v>254</v>
      </c>
      <c r="H43" s="25"/>
      <c r="I43" s="24">
        <v>135</v>
      </c>
      <c r="J43" s="24">
        <v>29</v>
      </c>
      <c r="K43" s="21"/>
      <c r="L43" s="24">
        <v>35</v>
      </c>
      <c r="M43" s="24">
        <v>4</v>
      </c>
      <c r="N43" s="26"/>
      <c r="O43" s="26"/>
      <c r="P43" s="8"/>
      <c r="Q43" s="27"/>
      <c r="R43" s="4"/>
      <c r="U43" s="4"/>
      <c r="W43" s="4"/>
      <c r="Y43" s="4"/>
      <c r="Z43" s="4"/>
      <c r="AB43" s="5"/>
      <c r="AD43" s="5"/>
      <c r="AE43" s="4"/>
      <c r="AF43" s="4"/>
      <c r="AH43" s="5"/>
    </row>
    <row r="44" spans="1:34" ht="15.75">
      <c r="A44" s="20" t="s">
        <v>35</v>
      </c>
      <c r="B44" s="21">
        <f aca="true" t="shared" si="12" ref="B44:B49">SUM(C44:D44)</f>
        <v>547</v>
      </c>
      <c r="C44" s="21">
        <f aca="true" t="shared" si="13" ref="C44:D49">+F44+I44+L44</f>
        <v>425</v>
      </c>
      <c r="D44" s="22">
        <f t="shared" si="13"/>
        <v>122</v>
      </c>
      <c r="E44" s="23"/>
      <c r="F44" s="24">
        <v>343</v>
      </c>
      <c r="G44" s="24">
        <v>109</v>
      </c>
      <c r="H44" s="25"/>
      <c r="I44" s="24">
        <v>62</v>
      </c>
      <c r="J44" s="24">
        <v>11</v>
      </c>
      <c r="K44" s="21"/>
      <c r="L44" s="24">
        <v>20</v>
      </c>
      <c r="M44" s="24">
        <v>2</v>
      </c>
      <c r="N44" s="26"/>
      <c r="O44" s="26"/>
      <c r="P44" s="8"/>
      <c r="Q44" s="27"/>
      <c r="R44" s="4"/>
      <c r="U44" s="4"/>
      <c r="W44" s="4"/>
      <c r="Y44" s="4"/>
      <c r="Z44" s="4"/>
      <c r="AB44" s="5"/>
      <c r="AD44" s="5"/>
      <c r="AE44" s="4"/>
      <c r="AF44" s="4"/>
      <c r="AH44" s="5"/>
    </row>
    <row r="45" spans="1:34" ht="15.75">
      <c r="A45" s="20" t="s">
        <v>36</v>
      </c>
      <c r="B45" s="21">
        <f t="shared" si="12"/>
        <v>611</v>
      </c>
      <c r="C45" s="21">
        <f t="shared" si="13"/>
        <v>512</v>
      </c>
      <c r="D45" s="22">
        <f t="shared" si="13"/>
        <v>99</v>
      </c>
      <c r="E45" s="23"/>
      <c r="F45" s="24">
        <v>479</v>
      </c>
      <c r="G45" s="24">
        <v>92</v>
      </c>
      <c r="H45" s="25"/>
      <c r="I45" s="24">
        <v>29</v>
      </c>
      <c r="J45" s="24">
        <v>6</v>
      </c>
      <c r="K45" s="21"/>
      <c r="L45" s="24">
        <v>4</v>
      </c>
      <c r="M45" s="35">
        <v>1</v>
      </c>
      <c r="N45" s="26"/>
      <c r="O45" s="26"/>
      <c r="P45" s="8"/>
      <c r="Q45" s="27"/>
      <c r="R45" s="4"/>
      <c r="U45" s="4"/>
      <c r="W45" s="4"/>
      <c r="Y45" s="4"/>
      <c r="Z45" s="4"/>
      <c r="AB45" s="5"/>
      <c r="AD45" s="5"/>
      <c r="AE45" s="4"/>
      <c r="AF45" s="4"/>
      <c r="AH45" s="5"/>
    </row>
    <row r="46" spans="1:34" ht="15.75">
      <c r="A46" s="20" t="s">
        <v>37</v>
      </c>
      <c r="B46" s="21">
        <f t="shared" si="12"/>
        <v>2119</v>
      </c>
      <c r="C46" s="21">
        <f t="shared" si="13"/>
        <v>1741</v>
      </c>
      <c r="D46" s="22">
        <f t="shared" si="13"/>
        <v>378</v>
      </c>
      <c r="E46" s="23"/>
      <c r="F46" s="24">
        <v>1473</v>
      </c>
      <c r="G46" s="24">
        <v>328</v>
      </c>
      <c r="H46" s="25"/>
      <c r="I46" s="24">
        <v>226</v>
      </c>
      <c r="J46" s="24">
        <v>45</v>
      </c>
      <c r="K46" s="21"/>
      <c r="L46" s="24">
        <v>42</v>
      </c>
      <c r="M46" s="24">
        <v>5</v>
      </c>
      <c r="N46" s="26"/>
      <c r="O46" s="26"/>
      <c r="P46" s="8"/>
      <c r="Q46" s="27"/>
      <c r="R46" s="4"/>
      <c r="U46" s="4"/>
      <c r="W46" s="4"/>
      <c r="Y46" s="4"/>
      <c r="Z46" s="4"/>
      <c r="AB46" s="5"/>
      <c r="AD46" s="5"/>
      <c r="AE46" s="4"/>
      <c r="AF46" s="4"/>
      <c r="AH46" s="5"/>
    </row>
    <row r="47" spans="1:34" ht="15.75">
      <c r="A47" s="20" t="s">
        <v>38</v>
      </c>
      <c r="B47" s="21">
        <f t="shared" si="12"/>
        <v>2435</v>
      </c>
      <c r="C47" s="21">
        <f t="shared" si="13"/>
        <v>2029</v>
      </c>
      <c r="D47" s="22">
        <f t="shared" si="13"/>
        <v>406</v>
      </c>
      <c r="E47" s="23"/>
      <c r="F47" s="24">
        <v>1746</v>
      </c>
      <c r="G47" s="24">
        <v>336</v>
      </c>
      <c r="H47" s="25"/>
      <c r="I47" s="24">
        <v>221</v>
      </c>
      <c r="J47" s="24">
        <v>51</v>
      </c>
      <c r="K47" s="21"/>
      <c r="L47" s="24">
        <v>62</v>
      </c>
      <c r="M47" s="24">
        <v>19</v>
      </c>
      <c r="N47" s="26"/>
      <c r="O47" s="26"/>
      <c r="P47" s="8"/>
      <c r="Q47" s="27"/>
      <c r="R47" s="4"/>
      <c r="U47" s="4"/>
      <c r="W47" s="4"/>
      <c r="Y47" s="4"/>
      <c r="Z47" s="4"/>
      <c r="AB47" s="5"/>
      <c r="AD47" s="5"/>
      <c r="AE47" s="4"/>
      <c r="AF47" s="4"/>
      <c r="AH47" s="5"/>
    </row>
    <row r="48" spans="1:34" s="7" customFormat="1" ht="15.75">
      <c r="A48" s="28" t="s">
        <v>68</v>
      </c>
      <c r="B48" s="21">
        <f>SUM(C48:D48)</f>
        <v>1235</v>
      </c>
      <c r="C48" s="21">
        <f t="shared" si="13"/>
        <v>967</v>
      </c>
      <c r="D48" s="22">
        <f t="shared" si="13"/>
        <v>268</v>
      </c>
      <c r="E48" s="29" t="s">
        <v>58</v>
      </c>
      <c r="F48" s="29">
        <v>779</v>
      </c>
      <c r="G48" s="29">
        <v>229</v>
      </c>
      <c r="H48" s="29" t="s">
        <v>58</v>
      </c>
      <c r="I48" s="29">
        <v>127</v>
      </c>
      <c r="J48" s="29">
        <v>30</v>
      </c>
      <c r="K48" s="29" t="s">
        <v>58</v>
      </c>
      <c r="L48" s="29">
        <v>61</v>
      </c>
      <c r="M48" s="29">
        <v>9</v>
      </c>
      <c r="N48" s="38"/>
      <c r="O48" s="38"/>
      <c r="P48" s="39"/>
      <c r="Q48" s="38"/>
      <c r="R48" s="6"/>
      <c r="U48" s="6"/>
      <c r="W48" s="6"/>
      <c r="Y48" s="6"/>
      <c r="Z48" s="6"/>
      <c r="AB48" s="6"/>
      <c r="AD48" s="6"/>
      <c r="AE48" s="6"/>
      <c r="AF48" s="6"/>
      <c r="AH48" s="6"/>
    </row>
    <row r="49" spans="1:34" ht="15.75">
      <c r="A49" s="28" t="s">
        <v>39</v>
      </c>
      <c r="B49" s="30">
        <f t="shared" si="12"/>
        <v>1702</v>
      </c>
      <c r="C49" s="30">
        <f t="shared" si="13"/>
        <v>1342</v>
      </c>
      <c r="D49" s="31">
        <f t="shared" si="13"/>
        <v>360</v>
      </c>
      <c r="E49" s="32"/>
      <c r="F49" s="33">
        <v>958</v>
      </c>
      <c r="G49" s="33">
        <v>250</v>
      </c>
      <c r="H49" s="34"/>
      <c r="I49" s="33">
        <v>349</v>
      </c>
      <c r="J49" s="33">
        <v>87</v>
      </c>
      <c r="K49" s="30"/>
      <c r="L49" s="33">
        <v>35</v>
      </c>
      <c r="M49" s="33">
        <v>23</v>
      </c>
      <c r="N49" s="26"/>
      <c r="O49" s="26"/>
      <c r="P49" s="8"/>
      <c r="Q49" s="27"/>
      <c r="R49" s="4"/>
      <c r="U49" s="4"/>
      <c r="W49" s="4"/>
      <c r="Y49" s="4"/>
      <c r="Z49" s="4"/>
      <c r="AB49" s="5"/>
      <c r="AD49" s="5"/>
      <c r="AE49" s="4"/>
      <c r="AF49" s="4"/>
      <c r="AH49" s="5"/>
    </row>
    <row r="50" spans="1:34" ht="15.75">
      <c r="A50" s="28" t="s">
        <v>67</v>
      </c>
      <c r="B50" s="30">
        <f aca="true" t="shared" si="14" ref="B50:B55">SUM(C50:D50)</f>
        <v>2543</v>
      </c>
      <c r="C50" s="30">
        <f>+F50+I50+L50</f>
        <v>2033</v>
      </c>
      <c r="D50" s="31">
        <f>+G50+J50+M50</f>
        <v>510</v>
      </c>
      <c r="E50" s="29" t="s">
        <v>58</v>
      </c>
      <c r="F50" s="29">
        <v>1871</v>
      </c>
      <c r="G50" s="29">
        <v>470</v>
      </c>
      <c r="H50" s="29" t="s">
        <v>58</v>
      </c>
      <c r="I50" s="29">
        <v>142</v>
      </c>
      <c r="J50" s="29">
        <v>39</v>
      </c>
      <c r="K50" s="29" t="s">
        <v>58</v>
      </c>
      <c r="L50" s="29">
        <v>20</v>
      </c>
      <c r="M50" s="29">
        <v>1</v>
      </c>
      <c r="N50" s="26"/>
      <c r="O50" s="26"/>
      <c r="P50" s="8"/>
      <c r="Q50" s="27"/>
      <c r="R50" s="4"/>
      <c r="U50" s="4"/>
      <c r="W50" s="4"/>
      <c r="Y50" s="4"/>
      <c r="Z50" s="4"/>
      <c r="AB50" s="5"/>
      <c r="AD50" s="5"/>
      <c r="AE50" s="4"/>
      <c r="AF50" s="4"/>
      <c r="AH50" s="5"/>
    </row>
    <row r="51" spans="1:34" ht="15.75">
      <c r="A51" s="28" t="s">
        <v>40</v>
      </c>
      <c r="B51" s="30">
        <f t="shared" si="14"/>
        <v>264</v>
      </c>
      <c r="C51" s="30">
        <f>+F51+I51+L51</f>
        <v>203</v>
      </c>
      <c r="D51" s="31">
        <f>+G51+J51</f>
        <v>61</v>
      </c>
      <c r="E51" s="32"/>
      <c r="F51" s="33">
        <v>174</v>
      </c>
      <c r="G51" s="33">
        <v>55</v>
      </c>
      <c r="H51" s="34"/>
      <c r="I51" s="33">
        <v>27</v>
      </c>
      <c r="J51" s="33">
        <v>6</v>
      </c>
      <c r="K51" s="30"/>
      <c r="L51" s="29">
        <v>2</v>
      </c>
      <c r="M51" s="29">
        <v>0</v>
      </c>
      <c r="N51" s="26"/>
      <c r="O51" s="26"/>
      <c r="P51" s="8"/>
      <c r="Q51" s="27"/>
      <c r="R51" s="4"/>
      <c r="U51" s="4"/>
      <c r="W51" s="4"/>
      <c r="Y51" s="4"/>
      <c r="Z51" s="4"/>
      <c r="AB51" s="5"/>
      <c r="AD51" s="5"/>
      <c r="AE51" s="4"/>
      <c r="AF51" s="4"/>
      <c r="AH51" s="5"/>
    </row>
    <row r="52" spans="1:34" ht="15.75">
      <c r="A52" s="20" t="s">
        <v>41</v>
      </c>
      <c r="B52" s="21">
        <f t="shared" si="14"/>
        <v>200</v>
      </c>
      <c r="C52" s="21">
        <f aca="true" t="shared" si="15" ref="C52:D55">+F52+I52+L52</f>
        <v>158</v>
      </c>
      <c r="D52" s="22">
        <f t="shared" si="15"/>
        <v>42</v>
      </c>
      <c r="E52" s="23"/>
      <c r="F52" s="24">
        <v>124</v>
      </c>
      <c r="G52" s="24">
        <v>32</v>
      </c>
      <c r="H52" s="25"/>
      <c r="I52" s="24">
        <v>30</v>
      </c>
      <c r="J52" s="24">
        <v>8</v>
      </c>
      <c r="K52" s="21"/>
      <c r="L52" s="24">
        <v>4</v>
      </c>
      <c r="M52" s="24">
        <v>2</v>
      </c>
      <c r="N52" s="26"/>
      <c r="O52" s="26"/>
      <c r="P52" s="8"/>
      <c r="Q52" s="27"/>
      <c r="R52" s="4"/>
      <c r="U52" s="4"/>
      <c r="W52" s="4"/>
      <c r="Y52" s="4"/>
      <c r="Z52" s="4"/>
      <c r="AB52" s="5"/>
      <c r="AD52" s="5"/>
      <c r="AE52" s="4"/>
      <c r="AF52" s="4"/>
      <c r="AH52" s="5"/>
    </row>
    <row r="53" spans="1:34" ht="15.75">
      <c r="A53" s="20" t="s">
        <v>42</v>
      </c>
      <c r="B53" s="21">
        <f t="shared" si="14"/>
        <v>530</v>
      </c>
      <c r="C53" s="21">
        <f t="shared" si="15"/>
        <v>408</v>
      </c>
      <c r="D53" s="22">
        <f t="shared" si="15"/>
        <v>122</v>
      </c>
      <c r="E53" s="23"/>
      <c r="F53" s="24">
        <v>348</v>
      </c>
      <c r="G53" s="24">
        <v>101</v>
      </c>
      <c r="H53" s="25"/>
      <c r="I53" s="24">
        <v>43</v>
      </c>
      <c r="J53" s="24">
        <v>14</v>
      </c>
      <c r="K53" s="21"/>
      <c r="L53" s="24">
        <v>17</v>
      </c>
      <c r="M53" s="24">
        <v>7</v>
      </c>
      <c r="N53" s="26"/>
      <c r="O53" s="26"/>
      <c r="P53" s="8"/>
      <c r="Q53" s="27"/>
      <c r="R53" s="4"/>
      <c r="U53" s="4"/>
      <c r="W53" s="4"/>
      <c r="Y53" s="4"/>
      <c r="Z53" s="4"/>
      <c r="AB53" s="5"/>
      <c r="AD53" s="5"/>
      <c r="AE53" s="4"/>
      <c r="AF53" s="4"/>
      <c r="AH53" s="5"/>
    </row>
    <row r="54" spans="1:34" ht="15.75">
      <c r="A54" s="20" t="s">
        <v>43</v>
      </c>
      <c r="B54" s="21">
        <f t="shared" si="14"/>
        <v>1291</v>
      </c>
      <c r="C54" s="21">
        <f t="shared" si="15"/>
        <v>987</v>
      </c>
      <c r="D54" s="22">
        <f t="shared" si="15"/>
        <v>304</v>
      </c>
      <c r="E54" s="23"/>
      <c r="F54" s="24">
        <v>869</v>
      </c>
      <c r="G54" s="24">
        <v>263</v>
      </c>
      <c r="H54" s="25"/>
      <c r="I54" s="24">
        <v>111</v>
      </c>
      <c r="J54" s="24">
        <v>38</v>
      </c>
      <c r="K54" s="21"/>
      <c r="L54" s="24">
        <v>7</v>
      </c>
      <c r="M54" s="24">
        <v>3</v>
      </c>
      <c r="N54" s="26"/>
      <c r="O54" s="26"/>
      <c r="P54" s="8"/>
      <c r="Q54" s="27"/>
      <c r="R54" s="4"/>
      <c r="U54" s="4"/>
      <c r="W54" s="4"/>
      <c r="Y54" s="4"/>
      <c r="Z54" s="4"/>
      <c r="AB54" s="5"/>
      <c r="AD54" s="5"/>
      <c r="AE54" s="4"/>
      <c r="AF54" s="4"/>
      <c r="AH54" s="5"/>
    </row>
    <row r="55" spans="1:34" ht="15.75">
      <c r="A55" s="20" t="s">
        <v>44</v>
      </c>
      <c r="B55" s="21">
        <f t="shared" si="14"/>
        <v>9671</v>
      </c>
      <c r="C55" s="21">
        <f t="shared" si="15"/>
        <v>8120</v>
      </c>
      <c r="D55" s="22">
        <f t="shared" si="15"/>
        <v>1551</v>
      </c>
      <c r="E55" s="23"/>
      <c r="F55" s="24">
        <v>7184</v>
      </c>
      <c r="G55" s="24">
        <v>1377</v>
      </c>
      <c r="H55" s="25"/>
      <c r="I55" s="24">
        <v>745</v>
      </c>
      <c r="J55" s="24">
        <v>135</v>
      </c>
      <c r="K55" s="21"/>
      <c r="L55" s="24">
        <v>191</v>
      </c>
      <c r="M55" s="24">
        <v>39</v>
      </c>
      <c r="N55" s="26"/>
      <c r="O55" s="26"/>
      <c r="P55" s="8"/>
      <c r="Q55" s="27"/>
      <c r="R55" s="4"/>
      <c r="U55" s="4"/>
      <c r="W55" s="4"/>
      <c r="Y55" s="4"/>
      <c r="Z55" s="4"/>
      <c r="AB55" s="5"/>
      <c r="AD55" s="5"/>
      <c r="AE55" s="4"/>
      <c r="AF55" s="4"/>
      <c r="AH55" s="5"/>
    </row>
    <row r="56" spans="1:34" ht="15.75">
      <c r="A56" s="20" t="s">
        <v>45</v>
      </c>
      <c r="B56" s="21">
        <f aca="true" t="shared" si="16" ref="B56:B61">SUM(C56:D56)</f>
        <v>1161</v>
      </c>
      <c r="C56" s="21">
        <f aca="true" t="shared" si="17" ref="C56:C61">+F56+I56+L56</f>
        <v>891</v>
      </c>
      <c r="D56" s="22">
        <f aca="true" t="shared" si="18" ref="D56:D61">+G56+J56+M56</f>
        <v>270</v>
      </c>
      <c r="E56" s="23"/>
      <c r="F56" s="24">
        <v>822</v>
      </c>
      <c r="G56" s="24">
        <v>245</v>
      </c>
      <c r="H56" s="25"/>
      <c r="I56" s="24">
        <v>64</v>
      </c>
      <c r="J56" s="24">
        <v>23</v>
      </c>
      <c r="K56" s="21"/>
      <c r="L56" s="24">
        <v>5</v>
      </c>
      <c r="M56" s="29">
        <v>2</v>
      </c>
      <c r="N56" s="26"/>
      <c r="O56" s="26"/>
      <c r="P56" s="8"/>
      <c r="Q56" s="27"/>
      <c r="R56" s="4"/>
      <c r="U56" s="4"/>
      <c r="W56" s="4"/>
      <c r="Y56" s="4"/>
      <c r="Z56" s="4"/>
      <c r="AB56" s="5"/>
      <c r="AD56" s="5"/>
      <c r="AE56" s="4"/>
      <c r="AF56" s="4"/>
      <c r="AH56" s="5"/>
    </row>
    <row r="57" spans="1:34" ht="15.75">
      <c r="A57" s="20" t="s">
        <v>46</v>
      </c>
      <c r="B57" s="21">
        <f t="shared" si="16"/>
        <v>477</v>
      </c>
      <c r="C57" s="21">
        <f t="shared" si="17"/>
        <v>373</v>
      </c>
      <c r="D57" s="22">
        <f t="shared" si="18"/>
        <v>104</v>
      </c>
      <c r="E57" s="23"/>
      <c r="F57" s="24">
        <v>335</v>
      </c>
      <c r="G57" s="24">
        <v>93</v>
      </c>
      <c r="H57" s="25"/>
      <c r="I57" s="24">
        <v>32</v>
      </c>
      <c r="J57" s="24">
        <v>9</v>
      </c>
      <c r="K57" s="21"/>
      <c r="L57" s="24">
        <v>6</v>
      </c>
      <c r="M57" s="24">
        <v>2</v>
      </c>
      <c r="N57" s="26"/>
      <c r="O57" s="26"/>
      <c r="P57" s="8"/>
      <c r="Q57" s="27"/>
      <c r="R57" s="4"/>
      <c r="U57" s="4"/>
      <c r="W57" s="4"/>
      <c r="Y57" s="4"/>
      <c r="Z57" s="4"/>
      <c r="AB57" s="5"/>
      <c r="AD57" s="5"/>
      <c r="AE57" s="4"/>
      <c r="AF57" s="4"/>
      <c r="AH57" s="5"/>
    </row>
    <row r="58" spans="1:34" ht="15.75">
      <c r="A58" s="20" t="s">
        <v>47</v>
      </c>
      <c r="B58" s="21">
        <f t="shared" si="16"/>
        <v>912</v>
      </c>
      <c r="C58" s="21">
        <f t="shared" si="17"/>
        <v>706</v>
      </c>
      <c r="D58" s="22">
        <f t="shared" si="18"/>
        <v>206</v>
      </c>
      <c r="E58" s="23"/>
      <c r="F58" s="24">
        <v>566</v>
      </c>
      <c r="G58" s="24">
        <v>159</v>
      </c>
      <c r="H58" s="25"/>
      <c r="I58" s="24">
        <v>117</v>
      </c>
      <c r="J58" s="24">
        <v>37</v>
      </c>
      <c r="K58" s="21"/>
      <c r="L58" s="24">
        <v>23</v>
      </c>
      <c r="M58" s="24">
        <v>10</v>
      </c>
      <c r="N58" s="26"/>
      <c r="O58" s="26"/>
      <c r="P58" s="8"/>
      <c r="Q58" s="27"/>
      <c r="R58" s="4"/>
      <c r="U58" s="4"/>
      <c r="W58" s="4"/>
      <c r="Y58" s="4"/>
      <c r="Z58" s="4"/>
      <c r="AB58" s="5"/>
      <c r="AD58" s="5"/>
      <c r="AE58" s="4"/>
      <c r="AF58" s="4"/>
      <c r="AH58" s="5"/>
    </row>
    <row r="59" spans="1:34" ht="15.75">
      <c r="A59" s="20" t="s">
        <v>48</v>
      </c>
      <c r="B59" s="21">
        <f t="shared" si="16"/>
        <v>1892</v>
      </c>
      <c r="C59" s="21">
        <f t="shared" si="17"/>
        <v>1502</v>
      </c>
      <c r="D59" s="22">
        <f t="shared" si="18"/>
        <v>390</v>
      </c>
      <c r="E59" s="23"/>
      <c r="F59" s="24">
        <v>1307</v>
      </c>
      <c r="G59" s="24">
        <v>331</v>
      </c>
      <c r="H59" s="25"/>
      <c r="I59" s="24">
        <v>153</v>
      </c>
      <c r="J59" s="24">
        <v>51</v>
      </c>
      <c r="K59" s="21"/>
      <c r="L59" s="24">
        <v>42</v>
      </c>
      <c r="M59" s="24">
        <v>8</v>
      </c>
      <c r="N59" s="26"/>
      <c r="O59" s="26"/>
      <c r="P59" s="8"/>
      <c r="Q59" s="27"/>
      <c r="R59" s="4"/>
      <c r="U59" s="4"/>
      <c r="W59" s="4"/>
      <c r="Y59" s="4"/>
      <c r="Z59" s="4"/>
      <c r="AB59" s="5"/>
      <c r="AD59" s="5"/>
      <c r="AE59" s="4"/>
      <c r="AF59" s="4"/>
      <c r="AH59" s="5"/>
    </row>
    <row r="60" spans="1:34" ht="15.75">
      <c r="A60" s="20" t="s">
        <v>49</v>
      </c>
      <c r="B60" s="21">
        <f t="shared" si="16"/>
        <v>1138</v>
      </c>
      <c r="C60" s="21">
        <f t="shared" si="17"/>
        <v>886</v>
      </c>
      <c r="D60" s="22">
        <f t="shared" si="18"/>
        <v>252</v>
      </c>
      <c r="E60" s="23"/>
      <c r="F60" s="24">
        <v>712</v>
      </c>
      <c r="G60" s="24">
        <v>206</v>
      </c>
      <c r="H60" s="25"/>
      <c r="I60" s="24">
        <v>151</v>
      </c>
      <c r="J60" s="24">
        <v>38</v>
      </c>
      <c r="K60" s="21"/>
      <c r="L60" s="24">
        <v>23</v>
      </c>
      <c r="M60" s="24">
        <v>8</v>
      </c>
      <c r="N60" s="26"/>
      <c r="O60" s="26"/>
      <c r="P60" s="8"/>
      <c r="Q60" s="27"/>
      <c r="R60" s="4"/>
      <c r="U60" s="4"/>
      <c r="W60" s="4"/>
      <c r="Y60" s="4"/>
      <c r="Z60" s="4"/>
      <c r="AB60" s="5"/>
      <c r="AD60" s="5"/>
      <c r="AE60" s="4"/>
      <c r="AF60" s="4"/>
      <c r="AH60" s="5"/>
    </row>
    <row r="61" spans="1:34" ht="15.75">
      <c r="A61" s="20" t="s">
        <v>50</v>
      </c>
      <c r="B61" s="21">
        <f t="shared" si="16"/>
        <v>819</v>
      </c>
      <c r="C61" s="21">
        <f t="shared" si="17"/>
        <v>619</v>
      </c>
      <c r="D61" s="22">
        <f t="shared" si="18"/>
        <v>200</v>
      </c>
      <c r="E61" s="23"/>
      <c r="F61" s="24">
        <v>521</v>
      </c>
      <c r="G61" s="24">
        <v>177</v>
      </c>
      <c r="H61" s="25"/>
      <c r="I61" s="24">
        <v>73</v>
      </c>
      <c r="J61" s="24">
        <v>17</v>
      </c>
      <c r="K61" s="21"/>
      <c r="L61" s="24">
        <v>25</v>
      </c>
      <c r="M61" s="24">
        <v>6</v>
      </c>
      <c r="N61" s="26"/>
      <c r="O61" s="26"/>
      <c r="P61" s="8"/>
      <c r="Q61" s="27"/>
      <c r="R61" s="4"/>
      <c r="U61" s="4"/>
      <c r="W61" s="4"/>
      <c r="Y61" s="4"/>
      <c r="Z61" s="4"/>
      <c r="AB61" s="5"/>
      <c r="AD61" s="5"/>
      <c r="AE61" s="4"/>
      <c r="AF61" s="4"/>
      <c r="AH61" s="5"/>
    </row>
    <row r="62" spans="1:34" ht="15.75">
      <c r="A62" s="20" t="s">
        <v>51</v>
      </c>
      <c r="B62" s="21">
        <f>SUM(C62:D62)</f>
        <v>1295</v>
      </c>
      <c r="C62" s="21">
        <f aca="true" t="shared" si="19" ref="C62:D65">+F62+I62+L62</f>
        <v>1016</v>
      </c>
      <c r="D62" s="22">
        <f t="shared" si="19"/>
        <v>279</v>
      </c>
      <c r="E62" s="23"/>
      <c r="F62" s="24">
        <v>866</v>
      </c>
      <c r="G62" s="24">
        <v>236</v>
      </c>
      <c r="H62" s="25"/>
      <c r="I62" s="24">
        <v>110</v>
      </c>
      <c r="J62" s="24">
        <v>35</v>
      </c>
      <c r="K62" s="21"/>
      <c r="L62" s="24">
        <v>40</v>
      </c>
      <c r="M62" s="24">
        <v>8</v>
      </c>
      <c r="N62" s="26"/>
      <c r="O62" s="26"/>
      <c r="P62" s="8"/>
      <c r="Q62" s="27"/>
      <c r="R62" s="4"/>
      <c r="U62" s="4"/>
      <c r="W62" s="4"/>
      <c r="Y62" s="4"/>
      <c r="Z62" s="4"/>
      <c r="AB62" s="5"/>
      <c r="AD62" s="5"/>
      <c r="AE62" s="4"/>
      <c r="AF62" s="4"/>
      <c r="AH62" s="5"/>
    </row>
    <row r="63" spans="1:34" ht="15.75" customHeight="1">
      <c r="A63" s="40" t="s">
        <v>70</v>
      </c>
      <c r="B63" s="21">
        <f>SUM(C63:D63)</f>
        <v>5776</v>
      </c>
      <c r="C63" s="21">
        <f t="shared" si="19"/>
        <v>4985</v>
      </c>
      <c r="D63" s="22">
        <f t="shared" si="19"/>
        <v>791</v>
      </c>
      <c r="E63" s="41"/>
      <c r="F63" s="24">
        <v>4378</v>
      </c>
      <c r="G63" s="24">
        <v>740</v>
      </c>
      <c r="H63" s="25"/>
      <c r="I63" s="24">
        <v>482</v>
      </c>
      <c r="J63" s="24">
        <v>38</v>
      </c>
      <c r="K63" s="21"/>
      <c r="L63" s="24">
        <v>125</v>
      </c>
      <c r="M63" s="24">
        <v>13</v>
      </c>
      <c r="N63" s="26"/>
      <c r="O63" s="26"/>
      <c r="P63" s="8"/>
      <c r="Q63" s="27"/>
      <c r="R63" s="4"/>
      <c r="U63" s="4"/>
      <c r="W63" s="4"/>
      <c r="Y63" s="4"/>
      <c r="Z63" s="4"/>
      <c r="AB63" s="5"/>
      <c r="AD63" s="5"/>
      <c r="AE63" s="4"/>
      <c r="AF63" s="4"/>
      <c r="AH63" s="5"/>
    </row>
    <row r="64" spans="1:34" ht="15.75">
      <c r="A64" s="20" t="s">
        <v>52</v>
      </c>
      <c r="B64" s="21">
        <f>SUM(C64:D64)</f>
        <v>580</v>
      </c>
      <c r="C64" s="21">
        <f t="shared" si="19"/>
        <v>423</v>
      </c>
      <c r="D64" s="22">
        <f t="shared" si="19"/>
        <v>157</v>
      </c>
      <c r="E64" s="23"/>
      <c r="F64" s="24">
        <v>385</v>
      </c>
      <c r="G64" s="24">
        <v>148</v>
      </c>
      <c r="H64" s="25"/>
      <c r="I64" s="24">
        <v>33</v>
      </c>
      <c r="J64" s="24">
        <v>8</v>
      </c>
      <c r="K64" s="21"/>
      <c r="L64" s="24">
        <v>5</v>
      </c>
      <c r="M64" s="24">
        <v>1</v>
      </c>
      <c r="N64" s="26"/>
      <c r="O64" s="26"/>
      <c r="P64" s="8"/>
      <c r="Q64" s="27"/>
      <c r="R64" s="4"/>
      <c r="U64" s="4"/>
      <c r="W64" s="4"/>
      <c r="Y64" s="4"/>
      <c r="Z64" s="4"/>
      <c r="AB64" s="5"/>
      <c r="AD64" s="5"/>
      <c r="AE64" s="4"/>
      <c r="AF64" s="4"/>
      <c r="AH64" s="5"/>
    </row>
    <row r="65" spans="1:34" ht="15.75">
      <c r="A65" s="20" t="s">
        <v>53</v>
      </c>
      <c r="B65" s="21">
        <f>SUM(C65:D65)</f>
        <v>371</v>
      </c>
      <c r="C65" s="21">
        <f t="shared" si="19"/>
        <v>268</v>
      </c>
      <c r="D65" s="22">
        <f>+G65+J65+M65</f>
        <v>103</v>
      </c>
      <c r="E65" s="23"/>
      <c r="F65" s="24">
        <v>210</v>
      </c>
      <c r="G65" s="24">
        <v>74</v>
      </c>
      <c r="H65" s="25"/>
      <c r="I65" s="24">
        <v>49</v>
      </c>
      <c r="J65" s="24">
        <v>27</v>
      </c>
      <c r="K65" s="21"/>
      <c r="L65" s="24">
        <v>9</v>
      </c>
      <c r="M65" s="29">
        <v>2</v>
      </c>
      <c r="N65" s="26"/>
      <c r="O65" s="26"/>
      <c r="P65" s="8"/>
      <c r="Q65" s="27"/>
      <c r="R65" s="4"/>
      <c r="U65" s="4"/>
      <c r="W65" s="4"/>
      <c r="Y65" s="4"/>
      <c r="Z65" s="4"/>
      <c r="AB65" s="5"/>
      <c r="AD65" s="5"/>
      <c r="AE65" s="4"/>
      <c r="AF65" s="4"/>
      <c r="AH65" s="5"/>
    </row>
    <row r="66" spans="1:17" ht="15.75">
      <c r="A66" s="12"/>
      <c r="B66" s="42"/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8"/>
      <c r="O66" s="8"/>
      <c r="P66" s="8"/>
      <c r="Q66" s="8"/>
    </row>
    <row r="67" spans="1:17" ht="15.75">
      <c r="A67" s="8" t="s">
        <v>60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  <c r="O67" s="8"/>
      <c r="P67" s="8"/>
      <c r="Q67" s="8"/>
    </row>
    <row r="68" spans="1:17" ht="15.75">
      <c r="A68" s="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  <c r="O68" s="8"/>
      <c r="P68" s="8"/>
      <c r="Q68" s="8"/>
    </row>
    <row r="69" spans="1:17" ht="15.75">
      <c r="A69" s="8" t="s">
        <v>54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  <c r="O69" s="8"/>
      <c r="P69" s="8"/>
      <c r="Q69" s="8"/>
    </row>
    <row r="70" spans="1:17" ht="15.75">
      <c r="A70" s="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  <c r="O70" s="8"/>
      <c r="P70" s="8"/>
      <c r="Q70" s="8"/>
    </row>
    <row r="71" spans="1:17" ht="15.75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  <c r="O71" s="8"/>
      <c r="P71" s="8"/>
      <c r="Q71" s="8"/>
    </row>
    <row r="72" spans="1:17" ht="15.75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  <c r="O72" s="8"/>
      <c r="P72" s="8"/>
      <c r="Q72" s="8"/>
    </row>
    <row r="73" spans="1:17" ht="15.75">
      <c r="A73" s="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  <c r="O73" s="8"/>
      <c r="P73" s="8"/>
      <c r="Q73" s="8"/>
    </row>
    <row r="74" spans="1:17" ht="15.75">
      <c r="A74" s="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  <c r="O74" s="8"/>
      <c r="P74" s="8"/>
      <c r="Q74" s="8"/>
    </row>
    <row r="75" spans="1:17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  <c r="O75" s="8"/>
      <c r="P75" s="8"/>
      <c r="Q75" s="8"/>
    </row>
    <row r="76" spans="1:17" ht="15.75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  <c r="O76" s="8"/>
      <c r="P76" s="8"/>
      <c r="Q76" s="8"/>
    </row>
    <row r="77" spans="1:17" ht="15.75">
      <c r="A77" s="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8"/>
      <c r="O77" s="8"/>
      <c r="P77" s="8"/>
      <c r="Q77" s="8"/>
    </row>
    <row r="78" spans="2:13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sheetProtection/>
  <mergeCells count="4">
    <mergeCell ref="B4:D4"/>
    <mergeCell ref="F4:G4"/>
    <mergeCell ref="I4:J4"/>
    <mergeCell ref="L4:M4"/>
  </mergeCells>
  <printOptions/>
  <pageMargins left="0.5" right="0.5" top="0.5" bottom="0.25" header="0.5" footer="0"/>
  <pageSetup fitToHeight="2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2.77734375" style="0" customWidth="1"/>
    <col min="6" max="7" width="11.77734375" style="0" customWidth="1"/>
    <col min="8" max="8" width="2.77734375" style="0" customWidth="1"/>
    <col min="9" max="10" width="11.77734375" style="0" customWidth="1"/>
    <col min="11" max="11" width="2.77734375" style="0" customWidth="1"/>
    <col min="12" max="16384" width="11.77734375" style="0" customWidth="1"/>
  </cols>
  <sheetData>
    <row r="1" spans="1:14" ht="20.25">
      <c r="A1" s="44" t="s">
        <v>3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pans="1:14" ht="20.25">
      <c r="A2" s="45" t="s">
        <v>71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8"/>
      <c r="M2" s="8"/>
      <c r="N2" s="8"/>
    </row>
    <row r="3" spans="1:1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2.25" customHeight="1">
      <c r="A4" s="12"/>
      <c r="B4" s="46" t="s">
        <v>4</v>
      </c>
      <c r="C4" s="46"/>
      <c r="D4" s="46"/>
      <c r="E4" s="47"/>
      <c r="F4" s="48" t="s">
        <v>81</v>
      </c>
      <c r="G4" s="48"/>
      <c r="H4" s="47"/>
      <c r="I4" s="46" t="s">
        <v>80</v>
      </c>
      <c r="J4" s="46"/>
      <c r="K4" s="47"/>
      <c r="L4" s="46" t="s">
        <v>55</v>
      </c>
      <c r="M4" s="46"/>
      <c r="N4" s="8"/>
    </row>
    <row r="5" spans="1:14" ht="15.75">
      <c r="A5" s="13" t="s">
        <v>5</v>
      </c>
      <c r="B5" s="14" t="s">
        <v>0</v>
      </c>
      <c r="C5" s="14" t="s">
        <v>1</v>
      </c>
      <c r="D5" s="14" t="s">
        <v>2</v>
      </c>
      <c r="E5" s="15"/>
      <c r="F5" s="14" t="s">
        <v>1</v>
      </c>
      <c r="G5" s="14" t="s">
        <v>2</v>
      </c>
      <c r="H5" s="15"/>
      <c r="I5" s="14" t="s">
        <v>1</v>
      </c>
      <c r="J5" s="14" t="s">
        <v>2</v>
      </c>
      <c r="K5" s="15"/>
      <c r="L5" s="14" t="s">
        <v>1</v>
      </c>
      <c r="M5" s="14" t="s">
        <v>2</v>
      </c>
      <c r="N5" s="8"/>
    </row>
    <row r="6" spans="1:1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16" t="s">
        <v>56</v>
      </c>
      <c r="B7" s="17">
        <f>SUM(B8:B65)</f>
        <v>124300</v>
      </c>
      <c r="C7" s="17">
        <f>SUM(C8:C65)</f>
        <v>99052</v>
      </c>
      <c r="D7" s="17">
        <f>SUM(D8:D65)</f>
        <v>25248</v>
      </c>
      <c r="E7" s="17"/>
      <c r="F7" s="17">
        <f>SUM(F8:F65)</f>
        <v>85267</v>
      </c>
      <c r="G7" s="17">
        <f>SUM(G8:G65)</f>
        <v>22058</v>
      </c>
      <c r="H7" s="17"/>
      <c r="I7" s="17">
        <f>SUM(I8:I65)</f>
        <v>11026</v>
      </c>
      <c r="J7" s="17">
        <f>SUM(J8:J65)</f>
        <v>2494</v>
      </c>
      <c r="K7" s="17"/>
      <c r="L7" s="17">
        <f>SUM(L8:L65)</f>
        <v>2759</v>
      </c>
      <c r="M7" s="17">
        <f>SUM(M8:M65)</f>
        <v>699</v>
      </c>
      <c r="N7" s="18"/>
    </row>
    <row r="8" spans="1:14" ht="15.75">
      <c r="A8" s="20" t="s">
        <v>6</v>
      </c>
      <c r="B8" s="21">
        <f aca="true" t="shared" si="0" ref="B8:B13">SUM(C8:D8)</f>
        <v>4727</v>
      </c>
      <c r="C8" s="21">
        <f aca="true" t="shared" si="1" ref="C8:D13">+F8+I8+L8</f>
        <v>3745</v>
      </c>
      <c r="D8" s="22">
        <f t="shared" si="1"/>
        <v>982</v>
      </c>
      <c r="E8" s="23"/>
      <c r="F8" s="24">
        <v>3404</v>
      </c>
      <c r="G8" s="24">
        <v>907</v>
      </c>
      <c r="H8" s="25"/>
      <c r="I8" s="24">
        <v>328</v>
      </c>
      <c r="J8" s="24">
        <v>71</v>
      </c>
      <c r="K8" s="21"/>
      <c r="L8" s="24">
        <v>13</v>
      </c>
      <c r="M8" s="24">
        <v>4</v>
      </c>
      <c r="N8" s="26"/>
    </row>
    <row r="9" spans="1:14" ht="16.5">
      <c r="A9" s="28" t="s">
        <v>73</v>
      </c>
      <c r="B9" s="29" t="s">
        <v>59</v>
      </c>
      <c r="C9" s="29" t="s">
        <v>59</v>
      </c>
      <c r="D9" s="29" t="s">
        <v>59</v>
      </c>
      <c r="E9" s="29" t="s">
        <v>58</v>
      </c>
      <c r="F9" s="29" t="s">
        <v>59</v>
      </c>
      <c r="G9" s="29" t="s">
        <v>59</v>
      </c>
      <c r="H9" s="29" t="s">
        <v>58</v>
      </c>
      <c r="I9" s="29" t="s">
        <v>59</v>
      </c>
      <c r="J9" s="29" t="s">
        <v>59</v>
      </c>
      <c r="K9" s="29" t="s">
        <v>58</v>
      </c>
      <c r="L9" s="29" t="s">
        <v>59</v>
      </c>
      <c r="M9" s="29" t="s">
        <v>59</v>
      </c>
      <c r="N9" s="26"/>
    </row>
    <row r="10" spans="1:14" ht="15.75">
      <c r="A10" s="28" t="s">
        <v>7</v>
      </c>
      <c r="B10" s="30">
        <f t="shared" si="0"/>
        <v>3262</v>
      </c>
      <c r="C10" s="30">
        <f t="shared" si="1"/>
        <v>2516</v>
      </c>
      <c r="D10" s="31">
        <f t="shared" si="1"/>
        <v>746</v>
      </c>
      <c r="E10" s="32"/>
      <c r="F10" s="33">
        <v>2160</v>
      </c>
      <c r="G10" s="33">
        <v>647</v>
      </c>
      <c r="H10" s="34"/>
      <c r="I10" s="33">
        <v>342</v>
      </c>
      <c r="J10" s="33">
        <v>91</v>
      </c>
      <c r="K10" s="30"/>
      <c r="L10" s="33">
        <v>14</v>
      </c>
      <c r="M10" s="33">
        <v>8</v>
      </c>
      <c r="N10" s="26"/>
    </row>
    <row r="11" spans="1:14" ht="16.5">
      <c r="A11" s="28" t="s">
        <v>74</v>
      </c>
      <c r="B11" s="29" t="s">
        <v>59</v>
      </c>
      <c r="C11" s="29" t="s">
        <v>59</v>
      </c>
      <c r="D11" s="29" t="s">
        <v>59</v>
      </c>
      <c r="E11" s="29" t="s">
        <v>58</v>
      </c>
      <c r="F11" s="29" t="s">
        <v>59</v>
      </c>
      <c r="G11" s="29" t="s">
        <v>59</v>
      </c>
      <c r="H11" s="29" t="s">
        <v>58</v>
      </c>
      <c r="I11" s="29" t="s">
        <v>59</v>
      </c>
      <c r="J11" s="29" t="s">
        <v>59</v>
      </c>
      <c r="K11" s="29" t="s">
        <v>58</v>
      </c>
      <c r="L11" s="29" t="s">
        <v>59</v>
      </c>
      <c r="M11" s="29" t="s">
        <v>59</v>
      </c>
      <c r="N11" s="26"/>
    </row>
    <row r="12" spans="1:14" ht="15.75">
      <c r="A12" s="28" t="s">
        <v>8</v>
      </c>
      <c r="B12" s="30">
        <f t="shared" si="0"/>
        <v>1213</v>
      </c>
      <c r="C12" s="30">
        <f t="shared" si="1"/>
        <v>939</v>
      </c>
      <c r="D12" s="31">
        <f t="shared" si="1"/>
        <v>274</v>
      </c>
      <c r="E12" s="32"/>
      <c r="F12" s="33">
        <v>769</v>
      </c>
      <c r="G12" s="33">
        <v>235</v>
      </c>
      <c r="H12" s="34"/>
      <c r="I12" s="33">
        <v>136</v>
      </c>
      <c r="J12" s="33">
        <v>34</v>
      </c>
      <c r="K12" s="30"/>
      <c r="L12" s="33">
        <v>34</v>
      </c>
      <c r="M12" s="33">
        <v>5</v>
      </c>
      <c r="N12" s="26"/>
    </row>
    <row r="13" spans="1:14" ht="15.75">
      <c r="A13" s="28" t="s">
        <v>57</v>
      </c>
      <c r="B13" s="30">
        <f t="shared" si="0"/>
        <v>3113</v>
      </c>
      <c r="C13" s="30">
        <f t="shared" si="1"/>
        <v>2521</v>
      </c>
      <c r="D13" s="31">
        <f t="shared" si="1"/>
        <v>592</v>
      </c>
      <c r="E13" s="32"/>
      <c r="F13" s="33">
        <v>2363</v>
      </c>
      <c r="G13" s="33">
        <v>563</v>
      </c>
      <c r="H13" s="34"/>
      <c r="I13" s="33">
        <v>127</v>
      </c>
      <c r="J13" s="33">
        <v>25</v>
      </c>
      <c r="K13" s="30"/>
      <c r="L13" s="33">
        <v>31</v>
      </c>
      <c r="M13" s="33">
        <v>4</v>
      </c>
      <c r="N13" s="26"/>
    </row>
    <row r="14" spans="1:14" ht="15.75">
      <c r="A14" s="28" t="s">
        <v>9</v>
      </c>
      <c r="B14" s="30">
        <f aca="true" t="shared" si="2" ref="B14:B19">SUM(C14:D14)</f>
        <v>1965</v>
      </c>
      <c r="C14" s="30">
        <f aca="true" t="shared" si="3" ref="C14:D19">+F14+I14+L14</f>
        <v>1458</v>
      </c>
      <c r="D14" s="31">
        <f t="shared" si="3"/>
        <v>507</v>
      </c>
      <c r="E14" s="32"/>
      <c r="F14" s="33">
        <v>1183</v>
      </c>
      <c r="G14" s="33">
        <v>428</v>
      </c>
      <c r="H14" s="34"/>
      <c r="I14" s="33">
        <v>230</v>
      </c>
      <c r="J14" s="33">
        <v>65</v>
      </c>
      <c r="K14" s="30"/>
      <c r="L14" s="33">
        <v>45</v>
      </c>
      <c r="M14" s="33">
        <v>14</v>
      </c>
      <c r="N14" s="26"/>
    </row>
    <row r="15" spans="1:14" ht="15.75">
      <c r="A15" s="28" t="s">
        <v>10</v>
      </c>
      <c r="B15" s="30">
        <f t="shared" si="2"/>
        <v>732</v>
      </c>
      <c r="C15" s="30">
        <f t="shared" si="3"/>
        <v>572</v>
      </c>
      <c r="D15" s="31">
        <f t="shared" si="3"/>
        <v>160</v>
      </c>
      <c r="E15" s="32"/>
      <c r="F15" s="33">
        <v>481</v>
      </c>
      <c r="G15" s="33">
        <v>144</v>
      </c>
      <c r="H15" s="34"/>
      <c r="I15" s="33">
        <v>71</v>
      </c>
      <c r="J15" s="33">
        <v>13</v>
      </c>
      <c r="K15" s="30"/>
      <c r="L15" s="33">
        <v>20</v>
      </c>
      <c r="M15" s="33">
        <v>3</v>
      </c>
      <c r="N15" s="26"/>
    </row>
    <row r="16" spans="1:14" ht="15.75">
      <c r="A16" s="28" t="s">
        <v>11</v>
      </c>
      <c r="B16" s="30">
        <f t="shared" si="2"/>
        <v>1320</v>
      </c>
      <c r="C16" s="30">
        <f t="shared" si="3"/>
        <v>944</v>
      </c>
      <c r="D16" s="31">
        <f t="shared" si="3"/>
        <v>376</v>
      </c>
      <c r="E16" s="32"/>
      <c r="F16" s="33">
        <v>895</v>
      </c>
      <c r="G16" s="33">
        <v>357</v>
      </c>
      <c r="H16" s="34"/>
      <c r="I16" s="33">
        <v>39</v>
      </c>
      <c r="J16" s="33">
        <v>14</v>
      </c>
      <c r="K16" s="30"/>
      <c r="L16" s="33">
        <v>10</v>
      </c>
      <c r="M16" s="33">
        <v>5</v>
      </c>
      <c r="N16" s="26"/>
    </row>
    <row r="17" spans="1:14" ht="15.75">
      <c r="A17" s="28" t="s">
        <v>12</v>
      </c>
      <c r="B17" s="30">
        <f t="shared" si="2"/>
        <v>626</v>
      </c>
      <c r="C17" s="30">
        <f t="shared" si="3"/>
        <v>482</v>
      </c>
      <c r="D17" s="31">
        <f t="shared" si="3"/>
        <v>144</v>
      </c>
      <c r="E17" s="32"/>
      <c r="F17" s="33">
        <v>427</v>
      </c>
      <c r="G17" s="33">
        <v>136</v>
      </c>
      <c r="H17" s="34"/>
      <c r="I17" s="33">
        <v>38</v>
      </c>
      <c r="J17" s="33">
        <v>7</v>
      </c>
      <c r="K17" s="30"/>
      <c r="L17" s="33">
        <v>17</v>
      </c>
      <c r="M17" s="33">
        <v>1</v>
      </c>
      <c r="N17" s="26"/>
    </row>
    <row r="18" spans="1:14" ht="15.75">
      <c r="A18" s="28" t="s">
        <v>13</v>
      </c>
      <c r="B18" s="30">
        <f t="shared" si="2"/>
        <v>816</v>
      </c>
      <c r="C18" s="30">
        <f t="shared" si="3"/>
        <v>635</v>
      </c>
      <c r="D18" s="31">
        <f t="shared" si="3"/>
        <v>181</v>
      </c>
      <c r="E18" s="32"/>
      <c r="F18" s="33">
        <v>598</v>
      </c>
      <c r="G18" s="33">
        <v>175</v>
      </c>
      <c r="H18" s="34"/>
      <c r="I18" s="33">
        <v>31</v>
      </c>
      <c r="J18" s="33">
        <v>5</v>
      </c>
      <c r="K18" s="30"/>
      <c r="L18" s="33">
        <v>6</v>
      </c>
      <c r="M18" s="33">
        <v>1</v>
      </c>
      <c r="N18" s="26"/>
    </row>
    <row r="19" spans="1:14" ht="15.75">
      <c r="A19" s="28" t="s">
        <v>14</v>
      </c>
      <c r="B19" s="30">
        <f t="shared" si="2"/>
        <v>627</v>
      </c>
      <c r="C19" s="30">
        <f t="shared" si="3"/>
        <v>460</v>
      </c>
      <c r="D19" s="31">
        <f t="shared" si="3"/>
        <v>167</v>
      </c>
      <c r="E19" s="32"/>
      <c r="F19" s="33">
        <v>407</v>
      </c>
      <c r="G19" s="33">
        <v>146</v>
      </c>
      <c r="H19" s="34"/>
      <c r="I19" s="33">
        <v>39</v>
      </c>
      <c r="J19" s="33">
        <v>16</v>
      </c>
      <c r="K19" s="30"/>
      <c r="L19" s="33">
        <v>14</v>
      </c>
      <c r="M19" s="33">
        <v>5</v>
      </c>
      <c r="N19" s="26"/>
    </row>
    <row r="20" spans="1:14" ht="15.75">
      <c r="A20" s="28" t="s">
        <v>15</v>
      </c>
      <c r="B20" s="30">
        <f aca="true" t="shared" si="4" ref="B20:B26">SUM(C20:D20)</f>
        <v>3161</v>
      </c>
      <c r="C20" s="30">
        <f aca="true" t="shared" si="5" ref="C20:D25">+F20+I20+L20</f>
        <v>2573</v>
      </c>
      <c r="D20" s="31">
        <f t="shared" si="5"/>
        <v>588</v>
      </c>
      <c r="E20" s="32"/>
      <c r="F20" s="33">
        <v>2289</v>
      </c>
      <c r="G20" s="33">
        <v>554</v>
      </c>
      <c r="H20" s="34"/>
      <c r="I20" s="33">
        <v>207</v>
      </c>
      <c r="J20" s="33">
        <v>25</v>
      </c>
      <c r="K20" s="30"/>
      <c r="L20" s="33">
        <v>77</v>
      </c>
      <c r="M20" s="33">
        <v>9</v>
      </c>
      <c r="N20" s="26"/>
    </row>
    <row r="21" spans="1:14" ht="15.75">
      <c r="A21" s="28" t="s">
        <v>16</v>
      </c>
      <c r="B21" s="30">
        <f t="shared" si="4"/>
        <v>16473</v>
      </c>
      <c r="C21" s="30">
        <f t="shared" si="5"/>
        <v>12843</v>
      </c>
      <c r="D21" s="31">
        <f t="shared" si="5"/>
        <v>3630</v>
      </c>
      <c r="E21" s="32"/>
      <c r="F21" s="33">
        <v>10601</v>
      </c>
      <c r="G21" s="33">
        <v>3243</v>
      </c>
      <c r="H21" s="34"/>
      <c r="I21" s="33">
        <v>1757</v>
      </c>
      <c r="J21" s="33">
        <v>305</v>
      </c>
      <c r="K21" s="30"/>
      <c r="L21" s="33">
        <v>485</v>
      </c>
      <c r="M21" s="33">
        <v>82</v>
      </c>
      <c r="N21" s="26"/>
    </row>
    <row r="22" spans="1:14" ht="15.75">
      <c r="A22" s="28" t="s">
        <v>17</v>
      </c>
      <c r="B22" s="30">
        <f t="shared" si="4"/>
        <v>543</v>
      </c>
      <c r="C22" s="30">
        <f t="shared" si="5"/>
        <v>415</v>
      </c>
      <c r="D22" s="31">
        <f t="shared" si="5"/>
        <v>128</v>
      </c>
      <c r="E22" s="32"/>
      <c r="F22" s="33">
        <v>297</v>
      </c>
      <c r="G22" s="33">
        <v>107</v>
      </c>
      <c r="H22" s="34"/>
      <c r="I22" s="33">
        <v>95</v>
      </c>
      <c r="J22" s="33">
        <v>19</v>
      </c>
      <c r="K22" s="30"/>
      <c r="L22" s="33">
        <v>23</v>
      </c>
      <c r="M22" s="33">
        <v>2</v>
      </c>
      <c r="N22" s="26"/>
    </row>
    <row r="23" spans="1:14" ht="15.75">
      <c r="A23" s="28" t="s">
        <v>18</v>
      </c>
      <c r="B23" s="30">
        <f t="shared" si="4"/>
        <v>817</v>
      </c>
      <c r="C23" s="30">
        <f t="shared" si="5"/>
        <v>617</v>
      </c>
      <c r="D23" s="31">
        <f t="shared" si="5"/>
        <v>200</v>
      </c>
      <c r="E23" s="32"/>
      <c r="F23" s="33">
        <v>551</v>
      </c>
      <c r="G23" s="33">
        <v>166</v>
      </c>
      <c r="H23" s="34"/>
      <c r="I23" s="33">
        <v>37</v>
      </c>
      <c r="J23" s="33">
        <v>15</v>
      </c>
      <c r="K23" s="30"/>
      <c r="L23" s="33">
        <v>29</v>
      </c>
      <c r="M23" s="33">
        <v>19</v>
      </c>
      <c r="N23" s="26"/>
    </row>
    <row r="24" spans="1:14" ht="15.75">
      <c r="A24" s="28" t="s">
        <v>19</v>
      </c>
      <c r="B24" s="30">
        <f t="shared" si="4"/>
        <v>853</v>
      </c>
      <c r="C24" s="30">
        <f t="shared" si="5"/>
        <v>699</v>
      </c>
      <c r="D24" s="31">
        <f t="shared" si="5"/>
        <v>154</v>
      </c>
      <c r="E24" s="32"/>
      <c r="F24" s="33">
        <v>616</v>
      </c>
      <c r="G24" s="33">
        <v>139</v>
      </c>
      <c r="H24" s="34"/>
      <c r="I24" s="33">
        <v>72</v>
      </c>
      <c r="J24" s="33">
        <v>12</v>
      </c>
      <c r="K24" s="30"/>
      <c r="L24" s="33">
        <v>11</v>
      </c>
      <c r="M24" s="33">
        <v>3</v>
      </c>
      <c r="N24" s="26"/>
    </row>
    <row r="25" spans="1:14" ht="15.75">
      <c r="A25" s="28" t="s">
        <v>20</v>
      </c>
      <c r="B25" s="30">
        <f t="shared" si="4"/>
        <v>1053</v>
      </c>
      <c r="C25" s="30">
        <f t="shared" si="5"/>
        <v>813</v>
      </c>
      <c r="D25" s="31">
        <f t="shared" si="5"/>
        <v>240</v>
      </c>
      <c r="E25" s="32"/>
      <c r="F25" s="33">
        <v>657</v>
      </c>
      <c r="G25" s="33">
        <v>193</v>
      </c>
      <c r="H25" s="34"/>
      <c r="I25" s="33">
        <v>110</v>
      </c>
      <c r="J25" s="33">
        <v>35</v>
      </c>
      <c r="K25" s="30"/>
      <c r="L25" s="33">
        <v>46</v>
      </c>
      <c r="M25" s="33">
        <v>12</v>
      </c>
      <c r="N25" s="26"/>
    </row>
    <row r="26" spans="1:14" ht="15.75">
      <c r="A26" s="28" t="s">
        <v>21</v>
      </c>
      <c r="B26" s="30">
        <f t="shared" si="4"/>
        <v>700</v>
      </c>
      <c r="C26" s="30">
        <f>+F26+I26+L26</f>
        <v>565</v>
      </c>
      <c r="D26" s="31">
        <f>+G26+J26+M26</f>
        <v>135</v>
      </c>
      <c r="E26" s="32"/>
      <c r="F26" s="33">
        <v>530</v>
      </c>
      <c r="G26" s="33">
        <v>115</v>
      </c>
      <c r="H26" s="34"/>
      <c r="I26" s="33">
        <v>24</v>
      </c>
      <c r="J26" s="33">
        <v>12</v>
      </c>
      <c r="K26" s="34"/>
      <c r="L26" s="33">
        <v>11</v>
      </c>
      <c r="M26" s="33">
        <v>8</v>
      </c>
      <c r="N26" s="26"/>
    </row>
    <row r="27" spans="1:14" ht="16.5">
      <c r="A27" s="28" t="s">
        <v>75</v>
      </c>
      <c r="B27" s="29" t="s">
        <v>59</v>
      </c>
      <c r="C27" s="29" t="s">
        <v>59</v>
      </c>
      <c r="D27" s="29" t="s">
        <v>59</v>
      </c>
      <c r="E27" s="29" t="s">
        <v>58</v>
      </c>
      <c r="F27" s="29" t="s">
        <v>59</v>
      </c>
      <c r="G27" s="29" t="s">
        <v>59</v>
      </c>
      <c r="H27" s="29" t="s">
        <v>58</v>
      </c>
      <c r="I27" s="29" t="s">
        <v>59</v>
      </c>
      <c r="J27" s="29" t="s">
        <v>59</v>
      </c>
      <c r="K27" s="29" t="s">
        <v>58</v>
      </c>
      <c r="L27" s="29" t="s">
        <v>59</v>
      </c>
      <c r="M27" s="29" t="s">
        <v>59</v>
      </c>
      <c r="N27" s="26"/>
    </row>
    <row r="28" spans="1:14" ht="16.5">
      <c r="A28" s="28" t="s">
        <v>76</v>
      </c>
      <c r="B28" s="29" t="s">
        <v>59</v>
      </c>
      <c r="C28" s="29" t="s">
        <v>59</v>
      </c>
      <c r="D28" s="29" t="s">
        <v>59</v>
      </c>
      <c r="E28" s="29" t="s">
        <v>58</v>
      </c>
      <c r="F28" s="29" t="s">
        <v>59</v>
      </c>
      <c r="G28" s="29" t="s">
        <v>59</v>
      </c>
      <c r="H28" s="29" t="s">
        <v>58</v>
      </c>
      <c r="I28" s="29" t="s">
        <v>59</v>
      </c>
      <c r="J28" s="29" t="s">
        <v>59</v>
      </c>
      <c r="K28" s="29" t="s">
        <v>58</v>
      </c>
      <c r="L28" s="29" t="s">
        <v>59</v>
      </c>
      <c r="M28" s="29" t="s">
        <v>59</v>
      </c>
      <c r="N28" s="26"/>
    </row>
    <row r="29" spans="1:14" ht="15.75">
      <c r="A29" s="28" t="s">
        <v>22</v>
      </c>
      <c r="B29" s="30">
        <f>SUM(C29:D29)</f>
        <v>1246</v>
      </c>
      <c r="C29" s="30">
        <f>+F29+I29+L29</f>
        <v>924</v>
      </c>
      <c r="D29" s="31">
        <f>+G29+J29</f>
        <v>322</v>
      </c>
      <c r="E29" s="32"/>
      <c r="F29" s="33">
        <v>848</v>
      </c>
      <c r="G29" s="33">
        <v>312</v>
      </c>
      <c r="H29" s="34"/>
      <c r="I29" s="33">
        <v>61</v>
      </c>
      <c r="J29" s="33">
        <v>10</v>
      </c>
      <c r="K29" s="30"/>
      <c r="L29" s="33">
        <v>15</v>
      </c>
      <c r="M29" s="29">
        <v>3</v>
      </c>
      <c r="N29" s="26"/>
    </row>
    <row r="30" spans="1:14" ht="15.75">
      <c r="A30" s="28" t="s">
        <v>23</v>
      </c>
      <c r="B30" s="30">
        <f>SUM(C30:D30)</f>
        <v>255</v>
      </c>
      <c r="C30" s="30">
        <f>+F30+I30+L30</f>
        <v>210</v>
      </c>
      <c r="D30" s="31">
        <f>+G30+J30</f>
        <v>45</v>
      </c>
      <c r="E30" s="32"/>
      <c r="F30" s="33">
        <v>180</v>
      </c>
      <c r="G30" s="33">
        <v>44</v>
      </c>
      <c r="H30" s="34"/>
      <c r="I30" s="33">
        <v>23</v>
      </c>
      <c r="J30" s="33">
        <v>1</v>
      </c>
      <c r="K30" s="30"/>
      <c r="L30" s="33">
        <v>7</v>
      </c>
      <c r="M30" s="35">
        <v>0</v>
      </c>
      <c r="N30" s="26"/>
    </row>
    <row r="31" spans="1:14" ht="15.75">
      <c r="A31" s="28" t="s">
        <v>24</v>
      </c>
      <c r="B31" s="30">
        <f>SUM(C31:D31)</f>
        <v>939</v>
      </c>
      <c r="C31" s="30">
        <f>+F31+I31+L31</f>
        <v>705</v>
      </c>
      <c r="D31" s="31">
        <f>+G31+J31+M31</f>
        <v>234</v>
      </c>
      <c r="E31" s="32"/>
      <c r="F31" s="33">
        <v>566</v>
      </c>
      <c r="G31" s="33">
        <v>182</v>
      </c>
      <c r="H31" s="34"/>
      <c r="I31" s="33">
        <v>109</v>
      </c>
      <c r="J31" s="33">
        <v>37</v>
      </c>
      <c r="K31" s="30"/>
      <c r="L31" s="33">
        <v>30</v>
      </c>
      <c r="M31" s="33">
        <v>15</v>
      </c>
      <c r="N31" s="26"/>
    </row>
    <row r="32" spans="1:14" ht="15.75">
      <c r="A32" s="28" t="s">
        <v>25</v>
      </c>
      <c r="B32" s="30">
        <f aca="true" t="shared" si="6" ref="B32:B37">SUM(C32:D32)</f>
        <v>997</v>
      </c>
      <c r="C32" s="30">
        <f aca="true" t="shared" si="7" ref="C32:D37">+F32+I32+L32</f>
        <v>785</v>
      </c>
      <c r="D32" s="31">
        <f t="shared" si="7"/>
        <v>212</v>
      </c>
      <c r="E32" s="32"/>
      <c r="F32" s="33">
        <v>582</v>
      </c>
      <c r="G32" s="33">
        <v>158</v>
      </c>
      <c r="H32" s="34"/>
      <c r="I32" s="33">
        <v>171</v>
      </c>
      <c r="J32" s="33">
        <v>47</v>
      </c>
      <c r="K32" s="30"/>
      <c r="L32" s="33">
        <v>32</v>
      </c>
      <c r="M32" s="33">
        <v>7</v>
      </c>
      <c r="N32" s="26"/>
    </row>
    <row r="33" spans="1:14" ht="15.75">
      <c r="A33" s="28" t="s">
        <v>26</v>
      </c>
      <c r="B33" s="30">
        <f t="shared" si="6"/>
        <v>11178</v>
      </c>
      <c r="C33" s="30">
        <f t="shared" si="7"/>
        <v>8696</v>
      </c>
      <c r="D33" s="31">
        <f t="shared" si="7"/>
        <v>2482</v>
      </c>
      <c r="E33" s="32"/>
      <c r="F33" s="33">
        <v>6697</v>
      </c>
      <c r="G33" s="33">
        <v>1806</v>
      </c>
      <c r="H33" s="34"/>
      <c r="I33" s="33">
        <v>1672</v>
      </c>
      <c r="J33" s="33">
        <v>520</v>
      </c>
      <c r="K33" s="30"/>
      <c r="L33" s="33">
        <v>327</v>
      </c>
      <c r="M33" s="33">
        <v>156</v>
      </c>
      <c r="N33" s="26"/>
    </row>
    <row r="34" spans="1:14" ht="15.75">
      <c r="A34" s="28" t="s">
        <v>27</v>
      </c>
      <c r="B34" s="30">
        <f t="shared" si="6"/>
        <v>900</v>
      </c>
      <c r="C34" s="30">
        <f t="shared" si="7"/>
        <v>709</v>
      </c>
      <c r="D34" s="31">
        <f t="shared" si="7"/>
        <v>191</v>
      </c>
      <c r="E34" s="32"/>
      <c r="F34" s="33">
        <v>588</v>
      </c>
      <c r="G34" s="33">
        <v>139</v>
      </c>
      <c r="H34" s="34"/>
      <c r="I34" s="33">
        <v>87</v>
      </c>
      <c r="J34" s="33">
        <v>38</v>
      </c>
      <c r="K34" s="30"/>
      <c r="L34" s="33">
        <v>34</v>
      </c>
      <c r="M34" s="33">
        <v>14</v>
      </c>
      <c r="N34" s="26"/>
    </row>
    <row r="35" spans="1:14" ht="15.75">
      <c r="A35" s="36" t="s">
        <v>28</v>
      </c>
      <c r="B35" s="30">
        <f t="shared" si="6"/>
        <v>8879</v>
      </c>
      <c r="C35" s="30">
        <f t="shared" si="7"/>
        <v>7604</v>
      </c>
      <c r="D35" s="31">
        <f t="shared" si="7"/>
        <v>1275</v>
      </c>
      <c r="E35" s="37"/>
      <c r="F35" s="33">
        <v>6490</v>
      </c>
      <c r="G35" s="33">
        <v>1082</v>
      </c>
      <c r="H35" s="34"/>
      <c r="I35" s="33">
        <v>732</v>
      </c>
      <c r="J35" s="33">
        <v>120</v>
      </c>
      <c r="K35" s="30"/>
      <c r="L35" s="33">
        <v>382</v>
      </c>
      <c r="M35" s="33">
        <v>73</v>
      </c>
      <c r="N35" s="26"/>
    </row>
    <row r="36" spans="1:14" ht="16.5">
      <c r="A36" s="28" t="s">
        <v>69</v>
      </c>
      <c r="B36" s="29" t="s">
        <v>59</v>
      </c>
      <c r="C36" s="29" t="s">
        <v>59</v>
      </c>
      <c r="D36" s="29" t="s">
        <v>59</v>
      </c>
      <c r="E36" s="29" t="s">
        <v>58</v>
      </c>
      <c r="F36" s="29" t="s">
        <v>59</v>
      </c>
      <c r="G36" s="29" t="s">
        <v>59</v>
      </c>
      <c r="H36" s="29" t="s">
        <v>58</v>
      </c>
      <c r="I36" s="29" t="s">
        <v>59</v>
      </c>
      <c r="J36" s="29" t="s">
        <v>59</v>
      </c>
      <c r="K36" s="29" t="s">
        <v>58</v>
      </c>
      <c r="L36" s="29" t="s">
        <v>59</v>
      </c>
      <c r="M36" s="29" t="s">
        <v>59</v>
      </c>
      <c r="N36" s="26"/>
    </row>
    <row r="37" spans="1:14" ht="15.75">
      <c r="A37" s="28" t="s">
        <v>29</v>
      </c>
      <c r="B37" s="30">
        <f t="shared" si="6"/>
        <v>3493</v>
      </c>
      <c r="C37" s="30">
        <f t="shared" si="7"/>
        <v>2688</v>
      </c>
      <c r="D37" s="31">
        <f t="shared" si="7"/>
        <v>805</v>
      </c>
      <c r="E37" s="32"/>
      <c r="F37" s="33">
        <v>2247</v>
      </c>
      <c r="G37" s="33">
        <v>716</v>
      </c>
      <c r="H37" s="34"/>
      <c r="I37" s="33">
        <v>349</v>
      </c>
      <c r="J37" s="33">
        <v>73</v>
      </c>
      <c r="K37" s="30"/>
      <c r="L37" s="33">
        <v>92</v>
      </c>
      <c r="M37" s="33">
        <v>16</v>
      </c>
      <c r="N37" s="26"/>
    </row>
    <row r="38" spans="1:14" ht="16.5">
      <c r="A38" s="36" t="s">
        <v>77</v>
      </c>
      <c r="B38" s="29" t="s">
        <v>59</v>
      </c>
      <c r="C38" s="29" t="s">
        <v>59</v>
      </c>
      <c r="D38" s="29" t="s">
        <v>59</v>
      </c>
      <c r="E38" s="29" t="s">
        <v>58</v>
      </c>
      <c r="F38" s="29" t="s">
        <v>59</v>
      </c>
      <c r="G38" s="29" t="s">
        <v>59</v>
      </c>
      <c r="H38" s="29" t="s">
        <v>58</v>
      </c>
      <c r="I38" s="29" t="s">
        <v>59</v>
      </c>
      <c r="J38" s="29" t="s">
        <v>59</v>
      </c>
      <c r="K38" s="29" t="s">
        <v>58</v>
      </c>
      <c r="L38" s="29" t="s">
        <v>59</v>
      </c>
      <c r="M38" s="29" t="s">
        <v>59</v>
      </c>
      <c r="N38" s="26"/>
    </row>
    <row r="39" spans="1:14" ht="15.75">
      <c r="A39" s="20" t="s">
        <v>30</v>
      </c>
      <c r="B39" s="21">
        <f>SUM(C39:D39)</f>
        <v>8907</v>
      </c>
      <c r="C39" s="22">
        <f>+F39</f>
        <v>6752</v>
      </c>
      <c r="D39" s="22">
        <f>+G39</f>
        <v>2155</v>
      </c>
      <c r="E39" s="23"/>
      <c r="F39" s="24">
        <v>6752</v>
      </c>
      <c r="G39" s="24">
        <v>2155</v>
      </c>
      <c r="H39" s="25"/>
      <c r="I39" s="35">
        <v>0</v>
      </c>
      <c r="J39" s="35">
        <v>0</v>
      </c>
      <c r="K39" s="21"/>
      <c r="L39" s="35">
        <v>0</v>
      </c>
      <c r="M39" s="35">
        <v>0</v>
      </c>
      <c r="N39" s="26"/>
    </row>
    <row r="40" spans="1:14" ht="15.75">
      <c r="A40" s="20" t="s">
        <v>31</v>
      </c>
      <c r="B40" s="21">
        <f>SUM(C40:D40)</f>
        <v>2054</v>
      </c>
      <c r="C40" s="21">
        <f aca="true" t="shared" si="8" ref="C40:D43">+F40+I40+L40</f>
        <v>1470</v>
      </c>
      <c r="D40" s="22">
        <f t="shared" si="8"/>
        <v>584</v>
      </c>
      <c r="E40" s="23"/>
      <c r="F40" s="24">
        <v>1214</v>
      </c>
      <c r="G40" s="24">
        <v>477</v>
      </c>
      <c r="H40" s="25"/>
      <c r="I40" s="24">
        <v>201</v>
      </c>
      <c r="J40" s="24">
        <v>76</v>
      </c>
      <c r="K40" s="21"/>
      <c r="L40" s="24">
        <v>55</v>
      </c>
      <c r="M40" s="24">
        <v>31</v>
      </c>
      <c r="N40" s="26"/>
    </row>
    <row r="41" spans="1:14" ht="15.75">
      <c r="A41" s="20" t="s">
        <v>32</v>
      </c>
      <c r="B41" s="21">
        <f>SUM(C41:D41)</f>
        <v>5242</v>
      </c>
      <c r="C41" s="21">
        <f t="shared" si="8"/>
        <v>4187</v>
      </c>
      <c r="D41" s="22">
        <f t="shared" si="8"/>
        <v>1055</v>
      </c>
      <c r="E41" s="23"/>
      <c r="F41" s="24">
        <v>3741</v>
      </c>
      <c r="G41" s="24">
        <v>935</v>
      </c>
      <c r="H41" s="25"/>
      <c r="I41" s="24">
        <v>352</v>
      </c>
      <c r="J41" s="24">
        <v>106</v>
      </c>
      <c r="K41" s="21"/>
      <c r="L41" s="24">
        <v>94</v>
      </c>
      <c r="M41" s="24">
        <v>14</v>
      </c>
      <c r="N41" s="26"/>
    </row>
    <row r="42" spans="1:14" ht="15.75">
      <c r="A42" s="20" t="s">
        <v>33</v>
      </c>
      <c r="B42" s="21">
        <f>SUM(C42:D42)</f>
        <v>599</v>
      </c>
      <c r="C42" s="21">
        <f t="shared" si="8"/>
        <v>487</v>
      </c>
      <c r="D42" s="22">
        <f t="shared" si="8"/>
        <v>112</v>
      </c>
      <c r="E42" s="23"/>
      <c r="F42" s="24">
        <v>399</v>
      </c>
      <c r="G42" s="24">
        <v>93</v>
      </c>
      <c r="H42" s="25"/>
      <c r="I42" s="24">
        <v>75</v>
      </c>
      <c r="J42" s="24">
        <v>13</v>
      </c>
      <c r="K42" s="21"/>
      <c r="L42" s="24">
        <v>13</v>
      </c>
      <c r="M42" s="24">
        <v>6</v>
      </c>
      <c r="N42" s="26"/>
    </row>
    <row r="43" spans="1:14" ht="15.75">
      <c r="A43" s="20" t="s">
        <v>34</v>
      </c>
      <c r="B43" s="21">
        <f>SUM(C43:D43)</f>
        <v>1544</v>
      </c>
      <c r="C43" s="21">
        <f t="shared" si="8"/>
        <v>1249</v>
      </c>
      <c r="D43" s="22">
        <f t="shared" si="8"/>
        <v>295</v>
      </c>
      <c r="E43" s="23"/>
      <c r="F43" s="24">
        <v>1030</v>
      </c>
      <c r="G43" s="24">
        <v>241</v>
      </c>
      <c r="H43" s="25"/>
      <c r="I43" s="24">
        <v>183</v>
      </c>
      <c r="J43" s="24">
        <v>44</v>
      </c>
      <c r="K43" s="21"/>
      <c r="L43" s="24">
        <v>36</v>
      </c>
      <c r="M43" s="24">
        <v>10</v>
      </c>
      <c r="N43" s="26"/>
    </row>
    <row r="44" spans="1:14" ht="15.75">
      <c r="A44" s="20" t="s">
        <v>35</v>
      </c>
      <c r="B44" s="21">
        <f aca="true" t="shared" si="9" ref="B44:B49">SUM(C44:D44)</f>
        <v>582</v>
      </c>
      <c r="C44" s="21">
        <f>+F44+I44+L44</f>
        <v>446</v>
      </c>
      <c r="D44" s="22">
        <f>+G44+J44+M44</f>
        <v>136</v>
      </c>
      <c r="E44" s="23"/>
      <c r="F44" s="24">
        <v>370</v>
      </c>
      <c r="G44" s="24">
        <v>115</v>
      </c>
      <c r="H44" s="25"/>
      <c r="I44" s="24">
        <v>60</v>
      </c>
      <c r="J44" s="24">
        <v>18</v>
      </c>
      <c r="K44" s="21"/>
      <c r="L44" s="24">
        <v>16</v>
      </c>
      <c r="M44" s="24">
        <v>3</v>
      </c>
      <c r="N44" s="26"/>
    </row>
    <row r="45" spans="1:14" ht="15.75">
      <c r="A45" s="20" t="s">
        <v>36</v>
      </c>
      <c r="B45" s="21">
        <f t="shared" si="9"/>
        <v>698</v>
      </c>
      <c r="C45" s="21">
        <f>+F45+I45+L45</f>
        <v>574</v>
      </c>
      <c r="D45" s="22">
        <f>+G45+J45</f>
        <v>124</v>
      </c>
      <c r="E45" s="23"/>
      <c r="F45" s="24">
        <v>531</v>
      </c>
      <c r="G45" s="24">
        <v>119</v>
      </c>
      <c r="H45" s="25"/>
      <c r="I45" s="24">
        <v>31</v>
      </c>
      <c r="J45" s="24">
        <v>5</v>
      </c>
      <c r="K45" s="21"/>
      <c r="L45" s="24">
        <v>12</v>
      </c>
      <c r="M45" s="35">
        <v>0</v>
      </c>
      <c r="N45" s="26"/>
    </row>
    <row r="46" spans="1:14" ht="15.75">
      <c r="A46" s="20" t="s">
        <v>37</v>
      </c>
      <c r="B46" s="21">
        <f t="shared" si="9"/>
        <v>2146</v>
      </c>
      <c r="C46" s="21">
        <f>+F46+I46+L46</f>
        <v>1788</v>
      </c>
      <c r="D46" s="22">
        <f>+G46+J46+M46</f>
        <v>358</v>
      </c>
      <c r="E46" s="23"/>
      <c r="F46" s="24">
        <v>1579</v>
      </c>
      <c r="G46" s="24">
        <v>319</v>
      </c>
      <c r="H46" s="25"/>
      <c r="I46" s="24">
        <v>165</v>
      </c>
      <c r="J46" s="24">
        <v>29</v>
      </c>
      <c r="K46" s="21"/>
      <c r="L46" s="24">
        <v>44</v>
      </c>
      <c r="M46" s="24">
        <v>10</v>
      </c>
      <c r="N46" s="26"/>
    </row>
    <row r="47" spans="1:14" ht="15.75">
      <c r="A47" s="20" t="s">
        <v>38</v>
      </c>
      <c r="B47" s="21">
        <f t="shared" si="9"/>
        <v>2512</v>
      </c>
      <c r="C47" s="21">
        <f>+F47+I47+L47</f>
        <v>2087</v>
      </c>
      <c r="D47" s="22">
        <f>+G47+J47+M47</f>
        <v>425</v>
      </c>
      <c r="E47" s="23"/>
      <c r="F47" s="24">
        <v>1706</v>
      </c>
      <c r="G47" s="24">
        <v>367</v>
      </c>
      <c r="H47" s="25"/>
      <c r="I47" s="24">
        <v>306</v>
      </c>
      <c r="J47" s="24">
        <v>39</v>
      </c>
      <c r="K47" s="21"/>
      <c r="L47" s="24">
        <v>75</v>
      </c>
      <c r="M47" s="24">
        <v>19</v>
      </c>
      <c r="N47" s="26"/>
    </row>
    <row r="48" spans="1:14" ht="16.5">
      <c r="A48" s="28" t="s">
        <v>78</v>
      </c>
      <c r="B48" s="29" t="s">
        <v>59</v>
      </c>
      <c r="C48" s="29" t="s">
        <v>59</v>
      </c>
      <c r="D48" s="29" t="s">
        <v>59</v>
      </c>
      <c r="E48" s="29" t="s">
        <v>58</v>
      </c>
      <c r="F48" s="29" t="s">
        <v>59</v>
      </c>
      <c r="G48" s="29" t="s">
        <v>59</v>
      </c>
      <c r="H48" s="29" t="s">
        <v>58</v>
      </c>
      <c r="I48" s="29" t="s">
        <v>59</v>
      </c>
      <c r="J48" s="29" t="s">
        <v>59</v>
      </c>
      <c r="K48" s="29" t="s">
        <v>58</v>
      </c>
      <c r="L48" s="29" t="s">
        <v>59</v>
      </c>
      <c r="M48" s="29" t="s">
        <v>59</v>
      </c>
      <c r="N48" s="38"/>
    </row>
    <row r="49" spans="1:14" ht="15.75">
      <c r="A49" s="28" t="s">
        <v>39</v>
      </c>
      <c r="B49" s="30">
        <f t="shared" si="9"/>
        <v>1826</v>
      </c>
      <c r="C49" s="30">
        <f>+F49+I49+L49</f>
        <v>1498</v>
      </c>
      <c r="D49" s="31">
        <f>+G49+J49+M49</f>
        <v>328</v>
      </c>
      <c r="E49" s="32"/>
      <c r="F49" s="33">
        <v>1059</v>
      </c>
      <c r="G49" s="33">
        <v>234</v>
      </c>
      <c r="H49" s="34"/>
      <c r="I49" s="33">
        <v>385</v>
      </c>
      <c r="J49" s="33">
        <v>78</v>
      </c>
      <c r="K49" s="30"/>
      <c r="L49" s="33">
        <v>54</v>
      </c>
      <c r="M49" s="33">
        <v>16</v>
      </c>
      <c r="N49" s="26"/>
    </row>
    <row r="50" spans="1:14" ht="16.5">
      <c r="A50" s="28" t="s">
        <v>79</v>
      </c>
      <c r="B50" s="29" t="s">
        <v>59</v>
      </c>
      <c r="C50" s="29" t="s">
        <v>59</v>
      </c>
      <c r="D50" s="29" t="s">
        <v>59</v>
      </c>
      <c r="E50" s="29" t="s">
        <v>58</v>
      </c>
      <c r="F50" s="29" t="s">
        <v>59</v>
      </c>
      <c r="G50" s="29" t="s">
        <v>59</v>
      </c>
      <c r="H50" s="29" t="s">
        <v>58</v>
      </c>
      <c r="I50" s="29" t="s">
        <v>59</v>
      </c>
      <c r="J50" s="29" t="s">
        <v>59</v>
      </c>
      <c r="K50" s="29" t="s">
        <v>58</v>
      </c>
      <c r="L50" s="29" t="s">
        <v>59</v>
      </c>
      <c r="M50" s="29" t="s">
        <v>59</v>
      </c>
      <c r="N50" s="26"/>
    </row>
    <row r="51" spans="1:14" ht="15.75">
      <c r="A51" s="28" t="s">
        <v>40</v>
      </c>
      <c r="B51" s="30">
        <f>SUM(C51:D51)</f>
        <v>415</v>
      </c>
      <c r="C51" s="30">
        <f>+F51+I51</f>
        <v>342</v>
      </c>
      <c r="D51" s="31">
        <f>+G51+J51</f>
        <v>73</v>
      </c>
      <c r="E51" s="32"/>
      <c r="F51" s="33">
        <v>317</v>
      </c>
      <c r="G51" s="33">
        <v>67</v>
      </c>
      <c r="H51" s="34"/>
      <c r="I51" s="33">
        <v>25</v>
      </c>
      <c r="J51" s="33">
        <v>6</v>
      </c>
      <c r="K51" s="30"/>
      <c r="L51" s="29">
        <v>0</v>
      </c>
      <c r="M51" s="29">
        <v>0</v>
      </c>
      <c r="N51" s="26"/>
    </row>
    <row r="52" spans="1:14" ht="15.75">
      <c r="A52" s="20" t="s">
        <v>41</v>
      </c>
      <c r="B52" s="21">
        <f>SUM(C52:D52)</f>
        <v>241</v>
      </c>
      <c r="C52" s="21">
        <f aca="true" t="shared" si="10" ref="C52:D55">+F52+I52+L52</f>
        <v>187</v>
      </c>
      <c r="D52" s="22">
        <f t="shared" si="10"/>
        <v>54</v>
      </c>
      <c r="E52" s="23"/>
      <c r="F52" s="24">
        <v>142</v>
      </c>
      <c r="G52" s="24">
        <v>32</v>
      </c>
      <c r="H52" s="25"/>
      <c r="I52" s="24">
        <v>39</v>
      </c>
      <c r="J52" s="24">
        <v>17</v>
      </c>
      <c r="K52" s="21"/>
      <c r="L52" s="24">
        <v>6</v>
      </c>
      <c r="M52" s="24">
        <v>5</v>
      </c>
      <c r="N52" s="26"/>
    </row>
    <row r="53" spans="1:14" ht="15.75">
      <c r="A53" s="20" t="s">
        <v>42</v>
      </c>
      <c r="B53" s="21">
        <f>SUM(C53:D53)</f>
        <v>654</v>
      </c>
      <c r="C53" s="21">
        <f t="shared" si="10"/>
        <v>498</v>
      </c>
      <c r="D53" s="22">
        <f t="shared" si="10"/>
        <v>156</v>
      </c>
      <c r="E53" s="23"/>
      <c r="F53" s="24">
        <v>412</v>
      </c>
      <c r="G53" s="24">
        <v>125</v>
      </c>
      <c r="H53" s="25"/>
      <c r="I53" s="24">
        <v>57</v>
      </c>
      <c r="J53" s="24">
        <v>24</v>
      </c>
      <c r="K53" s="21"/>
      <c r="L53" s="24">
        <v>29</v>
      </c>
      <c r="M53" s="24">
        <v>7</v>
      </c>
      <c r="N53" s="26"/>
    </row>
    <row r="54" spans="1:14" ht="15.75">
      <c r="A54" s="20" t="s">
        <v>43</v>
      </c>
      <c r="B54" s="21">
        <f>SUM(C54:D54)</f>
        <v>1161</v>
      </c>
      <c r="C54" s="21">
        <f t="shared" si="10"/>
        <v>922</v>
      </c>
      <c r="D54" s="22">
        <f t="shared" si="10"/>
        <v>239</v>
      </c>
      <c r="E54" s="23"/>
      <c r="F54" s="24">
        <v>827</v>
      </c>
      <c r="G54" s="24">
        <v>215</v>
      </c>
      <c r="H54" s="25"/>
      <c r="I54" s="24">
        <v>90</v>
      </c>
      <c r="J54" s="24">
        <v>22</v>
      </c>
      <c r="K54" s="21"/>
      <c r="L54" s="24">
        <v>5</v>
      </c>
      <c r="M54" s="24">
        <v>2</v>
      </c>
      <c r="N54" s="26"/>
    </row>
    <row r="55" spans="1:14" ht="15.75">
      <c r="A55" s="20" t="s">
        <v>44</v>
      </c>
      <c r="B55" s="21">
        <f>SUM(C55:D55)</f>
        <v>10212</v>
      </c>
      <c r="C55" s="21">
        <f t="shared" si="10"/>
        <v>8624</v>
      </c>
      <c r="D55" s="22">
        <f t="shared" si="10"/>
        <v>1588</v>
      </c>
      <c r="E55" s="23"/>
      <c r="F55" s="24">
        <v>7530</v>
      </c>
      <c r="G55" s="24">
        <v>1363</v>
      </c>
      <c r="H55" s="25"/>
      <c r="I55" s="24">
        <v>897</v>
      </c>
      <c r="J55" s="24">
        <v>174</v>
      </c>
      <c r="K55" s="21"/>
      <c r="L55" s="24">
        <v>197</v>
      </c>
      <c r="M55" s="24">
        <v>51</v>
      </c>
      <c r="N55" s="26"/>
    </row>
    <row r="56" spans="1:14" ht="15.75">
      <c r="A56" s="20" t="s">
        <v>45</v>
      </c>
      <c r="B56" s="21">
        <f aca="true" t="shared" si="11" ref="B56:B61">SUM(C56:D56)</f>
        <v>1304</v>
      </c>
      <c r="C56" s="21">
        <f aca="true" t="shared" si="12" ref="C56:C61">+F56+I56+L56</f>
        <v>1004</v>
      </c>
      <c r="D56" s="22">
        <f>+G56+J56</f>
        <v>300</v>
      </c>
      <c r="E56" s="23"/>
      <c r="F56" s="24">
        <v>949</v>
      </c>
      <c r="G56" s="24">
        <v>293</v>
      </c>
      <c r="H56" s="25"/>
      <c r="I56" s="24">
        <v>44</v>
      </c>
      <c r="J56" s="24">
        <v>7</v>
      </c>
      <c r="K56" s="21"/>
      <c r="L56" s="24">
        <v>11</v>
      </c>
      <c r="M56" s="29">
        <v>0</v>
      </c>
      <c r="N56" s="26"/>
    </row>
    <row r="57" spans="1:14" ht="15.75">
      <c r="A57" s="20" t="s">
        <v>46</v>
      </c>
      <c r="B57" s="21">
        <f t="shared" si="11"/>
        <v>463</v>
      </c>
      <c r="C57" s="21">
        <f t="shared" si="12"/>
        <v>346</v>
      </c>
      <c r="D57" s="22">
        <f>+G57+J57+M57</f>
        <v>117</v>
      </c>
      <c r="E57" s="23"/>
      <c r="F57" s="24">
        <v>293</v>
      </c>
      <c r="G57" s="24">
        <v>103</v>
      </c>
      <c r="H57" s="25"/>
      <c r="I57" s="24">
        <v>45</v>
      </c>
      <c r="J57" s="24">
        <v>12</v>
      </c>
      <c r="K57" s="21"/>
      <c r="L57" s="24">
        <v>8</v>
      </c>
      <c r="M57" s="24">
        <v>2</v>
      </c>
      <c r="N57" s="26"/>
    </row>
    <row r="58" spans="1:14" ht="15.75">
      <c r="A58" s="20" t="s">
        <v>47</v>
      </c>
      <c r="B58" s="21">
        <f t="shared" si="11"/>
        <v>826</v>
      </c>
      <c r="C58" s="21">
        <f t="shared" si="12"/>
        <v>666</v>
      </c>
      <c r="D58" s="22">
        <f>+G58+J58+M58</f>
        <v>160</v>
      </c>
      <c r="E58" s="23"/>
      <c r="F58" s="24">
        <v>498</v>
      </c>
      <c r="G58" s="24">
        <v>123</v>
      </c>
      <c r="H58" s="25"/>
      <c r="I58" s="24">
        <v>138</v>
      </c>
      <c r="J58" s="24">
        <v>30</v>
      </c>
      <c r="K58" s="21"/>
      <c r="L58" s="24">
        <v>30</v>
      </c>
      <c r="M58" s="24">
        <v>7</v>
      </c>
      <c r="N58" s="26"/>
    </row>
    <row r="59" spans="1:14" ht="15.75">
      <c r="A59" s="20" t="s">
        <v>48</v>
      </c>
      <c r="B59" s="21">
        <f t="shared" si="11"/>
        <v>2087</v>
      </c>
      <c r="C59" s="21">
        <f t="shared" si="12"/>
        <v>1727</v>
      </c>
      <c r="D59" s="22">
        <f>+G59+J59+M59</f>
        <v>360</v>
      </c>
      <c r="E59" s="23"/>
      <c r="F59" s="24">
        <v>1481</v>
      </c>
      <c r="G59" s="24">
        <v>317</v>
      </c>
      <c r="H59" s="25"/>
      <c r="I59" s="24">
        <v>190</v>
      </c>
      <c r="J59" s="24">
        <v>40</v>
      </c>
      <c r="K59" s="21"/>
      <c r="L59" s="24">
        <v>56</v>
      </c>
      <c r="M59" s="24">
        <v>3</v>
      </c>
      <c r="N59" s="26"/>
    </row>
    <row r="60" spans="1:14" ht="15.75">
      <c r="A60" s="20" t="s">
        <v>49</v>
      </c>
      <c r="B60" s="21">
        <f t="shared" si="11"/>
        <v>1106</v>
      </c>
      <c r="C60" s="21">
        <f t="shared" si="12"/>
        <v>861</v>
      </c>
      <c r="D60" s="22">
        <f>+G60+J60+M60</f>
        <v>245</v>
      </c>
      <c r="E60" s="23"/>
      <c r="F60" s="24">
        <v>709</v>
      </c>
      <c r="G60" s="24">
        <v>207</v>
      </c>
      <c r="H60" s="25"/>
      <c r="I60" s="24">
        <v>119</v>
      </c>
      <c r="J60" s="24">
        <v>36</v>
      </c>
      <c r="K60" s="21"/>
      <c r="L60" s="24">
        <v>33</v>
      </c>
      <c r="M60" s="24">
        <v>2</v>
      </c>
      <c r="N60" s="26"/>
    </row>
    <row r="61" spans="1:14" ht="15.75">
      <c r="A61" s="20" t="s">
        <v>50</v>
      </c>
      <c r="B61" s="21">
        <f t="shared" si="11"/>
        <v>892</v>
      </c>
      <c r="C61" s="21">
        <f t="shared" si="12"/>
        <v>693</v>
      </c>
      <c r="D61" s="22">
        <f>+G61+J61+M61</f>
        <v>199</v>
      </c>
      <c r="E61" s="23"/>
      <c r="F61" s="24">
        <v>604</v>
      </c>
      <c r="G61" s="24">
        <v>172</v>
      </c>
      <c r="H61" s="25"/>
      <c r="I61" s="24">
        <v>65</v>
      </c>
      <c r="J61" s="24">
        <v>19</v>
      </c>
      <c r="K61" s="21"/>
      <c r="L61" s="24">
        <v>24</v>
      </c>
      <c r="M61" s="24">
        <v>8</v>
      </c>
      <c r="N61" s="26"/>
    </row>
    <row r="62" spans="1:14" ht="15.75">
      <c r="A62" s="20" t="s">
        <v>51</v>
      </c>
      <c r="B62" s="21">
        <f>SUM(C62:D62)</f>
        <v>1276</v>
      </c>
      <c r="C62" s="21">
        <f aca="true" t="shared" si="13" ref="C62:D65">+F62+I62+L62</f>
        <v>1037</v>
      </c>
      <c r="D62" s="22">
        <f t="shared" si="13"/>
        <v>239</v>
      </c>
      <c r="E62" s="23"/>
      <c r="F62" s="24">
        <v>876</v>
      </c>
      <c r="G62" s="24">
        <v>207</v>
      </c>
      <c r="H62" s="25"/>
      <c r="I62" s="24">
        <v>113</v>
      </c>
      <c r="J62" s="24">
        <v>23</v>
      </c>
      <c r="K62" s="21"/>
      <c r="L62" s="24">
        <v>48</v>
      </c>
      <c r="M62" s="24">
        <v>9</v>
      </c>
      <c r="N62" s="26"/>
    </row>
    <row r="63" spans="1:14" ht="15.75">
      <c r="A63" s="40" t="s">
        <v>70</v>
      </c>
      <c r="B63" s="21">
        <f>SUM(C63:D63)</f>
        <v>6677</v>
      </c>
      <c r="C63" s="21">
        <f t="shared" si="13"/>
        <v>5701</v>
      </c>
      <c r="D63" s="22">
        <f t="shared" si="13"/>
        <v>976</v>
      </c>
      <c r="E63" s="41"/>
      <c r="F63" s="24">
        <v>5164</v>
      </c>
      <c r="G63" s="24">
        <v>909</v>
      </c>
      <c r="H63" s="25"/>
      <c r="I63" s="24">
        <v>442</v>
      </c>
      <c r="J63" s="24">
        <v>44</v>
      </c>
      <c r="K63" s="21"/>
      <c r="L63" s="24">
        <v>95</v>
      </c>
      <c r="M63" s="24">
        <v>23</v>
      </c>
      <c r="N63" s="26"/>
    </row>
    <row r="64" spans="1:14" ht="15.75">
      <c r="A64" s="20" t="s">
        <v>52</v>
      </c>
      <c r="B64" s="21">
        <f>SUM(C64:D64)</f>
        <v>639</v>
      </c>
      <c r="C64" s="21">
        <f t="shared" si="13"/>
        <v>501</v>
      </c>
      <c r="D64" s="22">
        <f t="shared" si="13"/>
        <v>138</v>
      </c>
      <c r="E64" s="23"/>
      <c r="F64" s="24">
        <v>452</v>
      </c>
      <c r="G64" s="24">
        <v>129</v>
      </c>
      <c r="H64" s="25"/>
      <c r="I64" s="24">
        <v>48</v>
      </c>
      <c r="J64" s="24">
        <v>7</v>
      </c>
      <c r="K64" s="21"/>
      <c r="L64" s="24">
        <v>1</v>
      </c>
      <c r="M64" s="24">
        <v>2</v>
      </c>
      <c r="N64" s="26"/>
    </row>
    <row r="65" spans="1:14" ht="15.75">
      <c r="A65" s="20" t="s">
        <v>53</v>
      </c>
      <c r="B65" s="21">
        <f>SUM(C65:D65)</f>
        <v>349</v>
      </c>
      <c r="C65" s="21">
        <f t="shared" si="13"/>
        <v>287</v>
      </c>
      <c r="D65" s="22">
        <f>+G65+J65</f>
        <v>62</v>
      </c>
      <c r="E65" s="23"/>
      <c r="F65" s="24">
        <v>206</v>
      </c>
      <c r="G65" s="24">
        <v>47</v>
      </c>
      <c r="H65" s="25"/>
      <c r="I65" s="24">
        <v>69</v>
      </c>
      <c r="J65" s="24">
        <v>15</v>
      </c>
      <c r="K65" s="21"/>
      <c r="L65" s="24">
        <v>12</v>
      </c>
      <c r="M65" s="29">
        <v>0</v>
      </c>
      <c r="N65" s="26"/>
    </row>
    <row r="66" spans="1:14" ht="15.75">
      <c r="A66" s="12"/>
      <c r="B66" s="42"/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8"/>
    </row>
    <row r="67" spans="1:14" ht="15.75">
      <c r="A67" s="8" t="s">
        <v>60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</row>
    <row r="68" spans="1:14" ht="15.75">
      <c r="A68" s="8" t="s">
        <v>72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</row>
    <row r="69" spans="1:14" ht="15.75">
      <c r="A69" s="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</row>
    <row r="70" spans="1:14" ht="15.75">
      <c r="A70" s="8" t="s">
        <v>54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</row>
    <row r="71" spans="1:14" ht="15.75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2.77734375" style="0" customWidth="1"/>
    <col min="6" max="7" width="11.77734375" style="0" customWidth="1"/>
    <col min="8" max="8" width="2.77734375" style="0" customWidth="1"/>
    <col min="9" max="10" width="11.77734375" style="0" customWidth="1"/>
    <col min="11" max="11" width="2.77734375" style="0" customWidth="1"/>
    <col min="12" max="16384" width="11.77734375" style="0" customWidth="1"/>
  </cols>
  <sheetData>
    <row r="1" spans="1:14" ht="20.25">
      <c r="A1" s="44" t="s">
        <v>3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pans="1:14" ht="20.25">
      <c r="A2" s="45" t="s">
        <v>82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8"/>
      <c r="M2" s="8"/>
      <c r="N2" s="8"/>
    </row>
    <row r="3" spans="1:1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1.5" customHeight="1">
      <c r="A4" s="12"/>
      <c r="B4" s="46" t="s">
        <v>4</v>
      </c>
      <c r="C4" s="46"/>
      <c r="D4" s="46"/>
      <c r="E4" s="47"/>
      <c r="F4" s="48" t="s">
        <v>81</v>
      </c>
      <c r="G4" s="48"/>
      <c r="H4" s="47"/>
      <c r="I4" s="48" t="s">
        <v>80</v>
      </c>
      <c r="J4" s="48"/>
      <c r="K4" s="47"/>
      <c r="L4" s="46" t="s">
        <v>55</v>
      </c>
      <c r="M4" s="46"/>
      <c r="N4" s="8"/>
    </row>
    <row r="5" spans="1:14" ht="15.75">
      <c r="A5" s="13" t="s">
        <v>5</v>
      </c>
      <c r="B5" s="14" t="s">
        <v>0</v>
      </c>
      <c r="C5" s="14" t="s">
        <v>1</v>
      </c>
      <c r="D5" s="14" t="s">
        <v>2</v>
      </c>
      <c r="E5" s="15"/>
      <c r="F5" s="14" t="s">
        <v>1</v>
      </c>
      <c r="G5" s="14" t="s">
        <v>2</v>
      </c>
      <c r="H5" s="15"/>
      <c r="I5" s="14" t="s">
        <v>1</v>
      </c>
      <c r="J5" s="14" t="s">
        <v>2</v>
      </c>
      <c r="K5" s="15"/>
      <c r="L5" s="14" t="s">
        <v>1</v>
      </c>
      <c r="M5" s="14" t="s">
        <v>2</v>
      </c>
      <c r="N5" s="8"/>
    </row>
    <row r="6" spans="1:1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16" t="s">
        <v>56</v>
      </c>
      <c r="B7" s="17">
        <f>SUM(B8:B65)</f>
        <v>144058</v>
      </c>
      <c r="C7" s="17">
        <f>SUM(C8:C65)</f>
        <v>115226</v>
      </c>
      <c r="D7" s="17">
        <f>SUM(D8:D65)</f>
        <v>28832</v>
      </c>
      <c r="E7" s="17"/>
      <c r="F7" s="17">
        <f>SUM(F8:F65)</f>
        <v>99222</v>
      </c>
      <c r="G7" s="17">
        <f>SUM(G8:G65)</f>
        <v>25289</v>
      </c>
      <c r="H7" s="17"/>
      <c r="I7" s="17">
        <f>SUM(I8:I65)</f>
        <v>12645</v>
      </c>
      <c r="J7" s="17">
        <f>SUM(J8:J65)</f>
        <v>2773</v>
      </c>
      <c r="K7" s="17"/>
      <c r="L7" s="17">
        <f>SUM(L8:L65)</f>
        <v>3359</v>
      </c>
      <c r="M7" s="17">
        <f>SUM(M8:M65)</f>
        <v>770</v>
      </c>
      <c r="N7" s="18"/>
    </row>
    <row r="8" spans="1:14" ht="15.75">
      <c r="A8" s="20" t="s">
        <v>6</v>
      </c>
      <c r="B8" s="21">
        <f aca="true" t="shared" si="0" ref="B8:B13">SUM(C8:D8)</f>
        <v>4552</v>
      </c>
      <c r="C8" s="21">
        <f aca="true" t="shared" si="1" ref="C8:D13">+F8+I8+L8</f>
        <v>3636</v>
      </c>
      <c r="D8" s="22">
        <f t="shared" si="1"/>
        <v>916</v>
      </c>
      <c r="E8" s="23"/>
      <c r="F8" s="24">
        <v>3295</v>
      </c>
      <c r="G8" s="24">
        <v>841</v>
      </c>
      <c r="H8" s="25"/>
      <c r="I8" s="24">
        <v>328</v>
      </c>
      <c r="J8" s="24">
        <v>71</v>
      </c>
      <c r="K8" s="21"/>
      <c r="L8" s="24">
        <v>13</v>
      </c>
      <c r="M8" s="24">
        <v>4</v>
      </c>
      <c r="N8" s="26"/>
    </row>
    <row r="9" spans="1:14" ht="15.75">
      <c r="A9" s="20" t="s">
        <v>64</v>
      </c>
      <c r="B9" s="21">
        <f t="shared" si="0"/>
        <v>620</v>
      </c>
      <c r="C9" s="21">
        <f t="shared" si="1"/>
        <v>473</v>
      </c>
      <c r="D9" s="22">
        <f t="shared" si="1"/>
        <v>147</v>
      </c>
      <c r="E9" s="23"/>
      <c r="F9" s="24">
        <v>410</v>
      </c>
      <c r="G9" s="24">
        <v>134</v>
      </c>
      <c r="H9" s="25"/>
      <c r="I9" s="24">
        <v>55</v>
      </c>
      <c r="J9" s="24">
        <v>12</v>
      </c>
      <c r="K9" s="21"/>
      <c r="L9" s="24">
        <v>8</v>
      </c>
      <c r="M9" s="24">
        <v>1</v>
      </c>
      <c r="N9" s="26"/>
    </row>
    <row r="10" spans="1:14" ht="15.75">
      <c r="A10" s="20" t="s">
        <v>7</v>
      </c>
      <c r="B10" s="21">
        <f t="shared" si="0"/>
        <v>3425</v>
      </c>
      <c r="C10" s="21">
        <f t="shared" si="1"/>
        <v>2719</v>
      </c>
      <c r="D10" s="22">
        <f t="shared" si="1"/>
        <v>706</v>
      </c>
      <c r="E10" s="23"/>
      <c r="F10" s="24">
        <v>2368</v>
      </c>
      <c r="G10" s="24">
        <v>623</v>
      </c>
      <c r="H10" s="25"/>
      <c r="I10" s="24">
        <v>328</v>
      </c>
      <c r="J10" s="24">
        <v>80</v>
      </c>
      <c r="K10" s="21"/>
      <c r="L10" s="24">
        <v>23</v>
      </c>
      <c r="M10" s="24">
        <v>3</v>
      </c>
      <c r="N10" s="26"/>
    </row>
    <row r="11" spans="1:14" ht="15.75">
      <c r="A11" s="20" t="s">
        <v>65</v>
      </c>
      <c r="B11" s="21">
        <f t="shared" si="0"/>
        <v>1239</v>
      </c>
      <c r="C11" s="21">
        <f t="shared" si="1"/>
        <v>963</v>
      </c>
      <c r="D11" s="22">
        <f t="shared" si="1"/>
        <v>276</v>
      </c>
      <c r="E11" s="23"/>
      <c r="F11" s="24">
        <v>852</v>
      </c>
      <c r="G11" s="24">
        <v>248</v>
      </c>
      <c r="H11" s="25"/>
      <c r="I11" s="24">
        <v>90</v>
      </c>
      <c r="J11" s="24">
        <v>25</v>
      </c>
      <c r="K11" s="21"/>
      <c r="L11" s="24">
        <v>21</v>
      </c>
      <c r="M11" s="24">
        <v>3</v>
      </c>
      <c r="N11" s="26"/>
    </row>
    <row r="12" spans="1:14" ht="15.75">
      <c r="A12" s="20" t="s">
        <v>8</v>
      </c>
      <c r="B12" s="21">
        <f t="shared" si="0"/>
        <v>1389</v>
      </c>
      <c r="C12" s="21">
        <f t="shared" si="1"/>
        <v>1103</v>
      </c>
      <c r="D12" s="22">
        <f t="shared" si="1"/>
        <v>286</v>
      </c>
      <c r="E12" s="23"/>
      <c r="F12" s="24">
        <v>896</v>
      </c>
      <c r="G12" s="24">
        <v>251</v>
      </c>
      <c r="H12" s="25"/>
      <c r="I12" s="24">
        <v>171</v>
      </c>
      <c r="J12" s="24">
        <v>30</v>
      </c>
      <c r="K12" s="21"/>
      <c r="L12" s="24">
        <v>36</v>
      </c>
      <c r="M12" s="24">
        <v>5</v>
      </c>
      <c r="N12" s="26"/>
    </row>
    <row r="13" spans="1:14" ht="15.75">
      <c r="A13" s="20" t="s">
        <v>57</v>
      </c>
      <c r="B13" s="21">
        <f t="shared" si="0"/>
        <v>3114</v>
      </c>
      <c r="C13" s="21">
        <f t="shared" si="1"/>
        <v>2551</v>
      </c>
      <c r="D13" s="22">
        <f t="shared" si="1"/>
        <v>563</v>
      </c>
      <c r="E13" s="23"/>
      <c r="F13" s="24">
        <v>2343</v>
      </c>
      <c r="G13" s="24">
        <v>539</v>
      </c>
      <c r="H13" s="25"/>
      <c r="I13" s="24">
        <v>162</v>
      </c>
      <c r="J13" s="24">
        <v>20</v>
      </c>
      <c r="K13" s="21"/>
      <c r="L13" s="24">
        <v>46</v>
      </c>
      <c r="M13" s="24">
        <v>4</v>
      </c>
      <c r="N13" s="26"/>
    </row>
    <row r="14" spans="1:14" ht="15.75">
      <c r="A14" s="20" t="s">
        <v>9</v>
      </c>
      <c r="B14" s="21">
        <f aca="true" t="shared" si="2" ref="B14:B19">SUM(C14:D14)</f>
        <v>2190</v>
      </c>
      <c r="C14" s="21">
        <f aca="true" t="shared" si="3" ref="C14:D19">+F14+I14+L14</f>
        <v>1695</v>
      </c>
      <c r="D14" s="22">
        <f t="shared" si="3"/>
        <v>495</v>
      </c>
      <c r="E14" s="23"/>
      <c r="F14" s="24">
        <v>1413</v>
      </c>
      <c r="G14" s="24">
        <v>442</v>
      </c>
      <c r="H14" s="25"/>
      <c r="I14" s="24">
        <v>217</v>
      </c>
      <c r="J14" s="24">
        <v>46</v>
      </c>
      <c r="K14" s="21"/>
      <c r="L14" s="24">
        <v>65</v>
      </c>
      <c r="M14" s="24">
        <v>7</v>
      </c>
      <c r="N14" s="26"/>
    </row>
    <row r="15" spans="1:14" ht="15.75">
      <c r="A15" s="20" t="s">
        <v>10</v>
      </c>
      <c r="B15" s="21">
        <f t="shared" si="2"/>
        <v>769</v>
      </c>
      <c r="C15" s="21">
        <f t="shared" si="3"/>
        <v>619</v>
      </c>
      <c r="D15" s="22">
        <f t="shared" si="3"/>
        <v>150</v>
      </c>
      <c r="E15" s="23"/>
      <c r="F15" s="24">
        <v>536</v>
      </c>
      <c r="G15" s="24">
        <v>134</v>
      </c>
      <c r="H15" s="25"/>
      <c r="I15" s="24">
        <v>61</v>
      </c>
      <c r="J15" s="24">
        <v>12</v>
      </c>
      <c r="K15" s="21"/>
      <c r="L15" s="24">
        <v>22</v>
      </c>
      <c r="M15" s="24">
        <v>4</v>
      </c>
      <c r="N15" s="26"/>
    </row>
    <row r="16" spans="1:14" ht="15.75">
      <c r="A16" s="20" t="s">
        <v>11</v>
      </c>
      <c r="B16" s="21">
        <f t="shared" si="2"/>
        <v>1373</v>
      </c>
      <c r="C16" s="21">
        <f t="shared" si="3"/>
        <v>1021</v>
      </c>
      <c r="D16" s="22">
        <f t="shared" si="3"/>
        <v>352</v>
      </c>
      <c r="E16" s="23"/>
      <c r="F16" s="24">
        <v>980</v>
      </c>
      <c r="G16" s="24">
        <v>337</v>
      </c>
      <c r="H16" s="25"/>
      <c r="I16" s="24">
        <v>34</v>
      </c>
      <c r="J16" s="24">
        <v>12</v>
      </c>
      <c r="K16" s="21"/>
      <c r="L16" s="24">
        <v>7</v>
      </c>
      <c r="M16" s="24">
        <v>3</v>
      </c>
      <c r="N16" s="26"/>
    </row>
    <row r="17" spans="1:14" ht="15.75">
      <c r="A17" s="20" t="s">
        <v>12</v>
      </c>
      <c r="B17" s="21">
        <f t="shared" si="2"/>
        <v>699</v>
      </c>
      <c r="C17" s="21">
        <f t="shared" si="3"/>
        <v>561</v>
      </c>
      <c r="D17" s="22">
        <f t="shared" si="3"/>
        <v>138</v>
      </c>
      <c r="E17" s="23"/>
      <c r="F17" s="24">
        <v>500</v>
      </c>
      <c r="G17" s="24">
        <v>126</v>
      </c>
      <c r="H17" s="25"/>
      <c r="I17" s="24">
        <v>42</v>
      </c>
      <c r="J17" s="24">
        <v>7</v>
      </c>
      <c r="K17" s="21"/>
      <c r="L17" s="24">
        <v>19</v>
      </c>
      <c r="M17" s="24">
        <v>5</v>
      </c>
      <c r="N17" s="26"/>
    </row>
    <row r="18" spans="1:14" ht="15.75">
      <c r="A18" s="20" t="s">
        <v>13</v>
      </c>
      <c r="B18" s="21">
        <f t="shared" si="2"/>
        <v>792</v>
      </c>
      <c r="C18" s="21">
        <f t="shared" si="3"/>
        <v>623</v>
      </c>
      <c r="D18" s="22">
        <f t="shared" si="3"/>
        <v>169</v>
      </c>
      <c r="E18" s="23"/>
      <c r="F18" s="24">
        <v>552</v>
      </c>
      <c r="G18" s="24">
        <v>156</v>
      </c>
      <c r="H18" s="25"/>
      <c r="I18" s="24">
        <v>59</v>
      </c>
      <c r="J18" s="24">
        <v>12</v>
      </c>
      <c r="K18" s="21"/>
      <c r="L18" s="24">
        <v>12</v>
      </c>
      <c r="M18" s="24">
        <v>1</v>
      </c>
      <c r="N18" s="26"/>
    </row>
    <row r="19" spans="1:14" ht="15.75">
      <c r="A19" s="20" t="s">
        <v>14</v>
      </c>
      <c r="B19" s="21">
        <f t="shared" si="2"/>
        <v>497</v>
      </c>
      <c r="C19" s="21">
        <f t="shared" si="3"/>
        <v>379</v>
      </c>
      <c r="D19" s="22">
        <f t="shared" si="3"/>
        <v>118</v>
      </c>
      <c r="E19" s="23"/>
      <c r="F19" s="24">
        <v>337</v>
      </c>
      <c r="G19" s="24">
        <v>110</v>
      </c>
      <c r="H19" s="25"/>
      <c r="I19" s="24">
        <v>32</v>
      </c>
      <c r="J19" s="24">
        <v>7</v>
      </c>
      <c r="K19" s="21"/>
      <c r="L19" s="24">
        <v>10</v>
      </c>
      <c r="M19" s="24">
        <v>1</v>
      </c>
      <c r="N19" s="26"/>
    </row>
    <row r="20" spans="1:14" ht="15.75">
      <c r="A20" s="20" t="s">
        <v>15</v>
      </c>
      <c r="B20" s="21">
        <f aca="true" t="shared" si="4" ref="B20:B26">SUM(C20:D20)</f>
        <v>3461</v>
      </c>
      <c r="C20" s="21">
        <f aca="true" t="shared" si="5" ref="C20:D25">+F20+I20+L20</f>
        <v>2764</v>
      </c>
      <c r="D20" s="22">
        <f t="shared" si="5"/>
        <v>697</v>
      </c>
      <c r="E20" s="23"/>
      <c r="F20" s="24">
        <v>2432</v>
      </c>
      <c r="G20" s="24">
        <v>650</v>
      </c>
      <c r="H20" s="25"/>
      <c r="I20" s="24">
        <v>226</v>
      </c>
      <c r="J20" s="24">
        <v>35</v>
      </c>
      <c r="K20" s="21"/>
      <c r="L20" s="24">
        <v>106</v>
      </c>
      <c r="M20" s="24">
        <v>12</v>
      </c>
      <c r="N20" s="26"/>
    </row>
    <row r="21" spans="1:14" ht="15.75">
      <c r="A21" s="20" t="s">
        <v>16</v>
      </c>
      <c r="B21" s="21">
        <f t="shared" si="4"/>
        <v>17035</v>
      </c>
      <c r="C21" s="21">
        <f t="shared" si="5"/>
        <v>12560</v>
      </c>
      <c r="D21" s="22">
        <f t="shared" si="5"/>
        <v>4475</v>
      </c>
      <c r="E21" s="23"/>
      <c r="F21" s="24">
        <v>11620</v>
      </c>
      <c r="G21" s="24">
        <v>4306</v>
      </c>
      <c r="H21" s="25"/>
      <c r="I21" s="24">
        <v>518</v>
      </c>
      <c r="J21" s="24">
        <v>94</v>
      </c>
      <c r="K21" s="21"/>
      <c r="L21" s="24">
        <v>422</v>
      </c>
      <c r="M21" s="24">
        <v>75</v>
      </c>
      <c r="N21" s="26"/>
    </row>
    <row r="22" spans="1:14" ht="15.75">
      <c r="A22" s="20" t="s">
        <v>17</v>
      </c>
      <c r="B22" s="21">
        <f t="shared" si="4"/>
        <v>445</v>
      </c>
      <c r="C22" s="21">
        <f t="shared" si="5"/>
        <v>367</v>
      </c>
      <c r="D22" s="22">
        <f t="shared" si="5"/>
        <v>78</v>
      </c>
      <c r="E22" s="23"/>
      <c r="F22" s="24">
        <v>271</v>
      </c>
      <c r="G22" s="24">
        <v>65</v>
      </c>
      <c r="H22" s="25"/>
      <c r="I22" s="24">
        <v>76</v>
      </c>
      <c r="J22" s="24">
        <v>10</v>
      </c>
      <c r="K22" s="21"/>
      <c r="L22" s="24">
        <v>20</v>
      </c>
      <c r="M22" s="24">
        <v>3</v>
      </c>
      <c r="N22" s="26"/>
    </row>
    <row r="23" spans="1:14" ht="15.75">
      <c r="A23" s="20" t="s">
        <v>18</v>
      </c>
      <c r="B23" s="21">
        <f t="shared" si="4"/>
        <v>839</v>
      </c>
      <c r="C23" s="21">
        <f t="shared" si="5"/>
        <v>639</v>
      </c>
      <c r="D23" s="22">
        <f t="shared" si="5"/>
        <v>200</v>
      </c>
      <c r="E23" s="23"/>
      <c r="F23" s="24">
        <v>586</v>
      </c>
      <c r="G23" s="24">
        <v>176</v>
      </c>
      <c r="H23" s="25"/>
      <c r="I23" s="24">
        <v>40</v>
      </c>
      <c r="J23" s="24">
        <v>13</v>
      </c>
      <c r="K23" s="21"/>
      <c r="L23" s="24">
        <v>13</v>
      </c>
      <c r="M23" s="24">
        <v>11</v>
      </c>
      <c r="N23" s="26"/>
    </row>
    <row r="24" spans="1:14" ht="15.75">
      <c r="A24" s="20" t="s">
        <v>19</v>
      </c>
      <c r="B24" s="21">
        <f t="shared" si="4"/>
        <v>913</v>
      </c>
      <c r="C24" s="21">
        <f t="shared" si="5"/>
        <v>751</v>
      </c>
      <c r="D24" s="22">
        <f t="shared" si="5"/>
        <v>162</v>
      </c>
      <c r="E24" s="23"/>
      <c r="F24" s="24">
        <v>655</v>
      </c>
      <c r="G24" s="24">
        <v>145</v>
      </c>
      <c r="H24" s="25"/>
      <c r="I24" s="24">
        <v>72</v>
      </c>
      <c r="J24" s="24">
        <v>13</v>
      </c>
      <c r="K24" s="21"/>
      <c r="L24" s="24">
        <v>24</v>
      </c>
      <c r="M24" s="24">
        <v>4</v>
      </c>
      <c r="N24" s="26"/>
    </row>
    <row r="25" spans="1:14" ht="15.75">
      <c r="A25" s="20" t="s">
        <v>20</v>
      </c>
      <c r="B25" s="21">
        <f t="shared" si="4"/>
        <v>1248</v>
      </c>
      <c r="C25" s="21">
        <f t="shared" si="5"/>
        <v>1007</v>
      </c>
      <c r="D25" s="22">
        <f t="shared" si="5"/>
        <v>241</v>
      </c>
      <c r="E25" s="23"/>
      <c r="F25" s="24">
        <v>828</v>
      </c>
      <c r="G25" s="24">
        <v>194</v>
      </c>
      <c r="H25" s="25"/>
      <c r="I25" s="24">
        <v>142</v>
      </c>
      <c r="J25" s="24">
        <v>36</v>
      </c>
      <c r="K25" s="21"/>
      <c r="L25" s="24">
        <v>37</v>
      </c>
      <c r="M25" s="24">
        <v>11</v>
      </c>
      <c r="N25" s="26"/>
    </row>
    <row r="26" spans="1:14" ht="15.75">
      <c r="A26" s="28" t="s">
        <v>21</v>
      </c>
      <c r="B26" s="21">
        <f t="shared" si="4"/>
        <v>739</v>
      </c>
      <c r="C26" s="21">
        <f>+F26+I26+L26</f>
        <v>581</v>
      </c>
      <c r="D26" s="22">
        <f>+G26+J26+M26</f>
        <v>158</v>
      </c>
      <c r="E26" s="32"/>
      <c r="F26" s="24">
        <v>532</v>
      </c>
      <c r="G26" s="24">
        <v>151</v>
      </c>
      <c r="H26" s="34"/>
      <c r="I26" s="24">
        <v>37</v>
      </c>
      <c r="J26" s="24">
        <v>5</v>
      </c>
      <c r="K26" s="34"/>
      <c r="L26" s="24">
        <v>12</v>
      </c>
      <c r="M26" s="24">
        <v>2</v>
      </c>
      <c r="N26" s="26"/>
    </row>
    <row r="27" spans="1:14" ht="15.75">
      <c r="A27" s="20" t="s">
        <v>62</v>
      </c>
      <c r="B27" s="21">
        <f>SUM(C27:D27)</f>
        <v>44</v>
      </c>
      <c r="C27" s="21">
        <f>+F27+I27+L27</f>
        <v>39</v>
      </c>
      <c r="D27" s="22">
        <f>+G27</f>
        <v>5</v>
      </c>
      <c r="E27" s="23"/>
      <c r="F27" s="24">
        <v>27</v>
      </c>
      <c r="G27" s="24">
        <v>5</v>
      </c>
      <c r="H27" s="25"/>
      <c r="I27" s="24">
        <v>11</v>
      </c>
      <c r="J27" s="35">
        <v>0</v>
      </c>
      <c r="K27" s="21"/>
      <c r="L27" s="24">
        <v>1</v>
      </c>
      <c r="M27" s="35">
        <v>0</v>
      </c>
      <c r="N27" s="26"/>
    </row>
    <row r="28" spans="1:14" ht="15.75">
      <c r="A28" s="20" t="s">
        <v>63</v>
      </c>
      <c r="B28" s="21">
        <f>SUM(C28:D28)</f>
        <v>732</v>
      </c>
      <c r="C28" s="21">
        <f>+F28+I28+L28</f>
        <v>590</v>
      </c>
      <c r="D28" s="22">
        <f>+G28+J28+M28</f>
        <v>142</v>
      </c>
      <c r="E28" s="23"/>
      <c r="F28" s="24">
        <v>547</v>
      </c>
      <c r="G28" s="24">
        <v>136</v>
      </c>
      <c r="H28" s="25"/>
      <c r="I28" s="24">
        <v>34</v>
      </c>
      <c r="J28" s="24">
        <v>4</v>
      </c>
      <c r="K28" s="21"/>
      <c r="L28" s="24">
        <v>9</v>
      </c>
      <c r="M28" s="24">
        <v>2</v>
      </c>
      <c r="N28" s="26"/>
    </row>
    <row r="29" spans="1:14" ht="15.75">
      <c r="A29" s="20" t="s">
        <v>22</v>
      </c>
      <c r="B29" s="21">
        <f>SUM(C29:D29)</f>
        <v>1249</v>
      </c>
      <c r="C29" s="21">
        <f>+F29+I29+L29</f>
        <v>984</v>
      </c>
      <c r="D29" s="22">
        <f>+G29+J29</f>
        <v>265</v>
      </c>
      <c r="E29" s="23"/>
      <c r="F29" s="24">
        <v>880</v>
      </c>
      <c r="G29" s="24">
        <v>250</v>
      </c>
      <c r="H29" s="25"/>
      <c r="I29" s="24">
        <v>83</v>
      </c>
      <c r="J29" s="24">
        <v>15</v>
      </c>
      <c r="K29" s="21"/>
      <c r="L29" s="24">
        <v>21</v>
      </c>
      <c r="M29" s="35">
        <v>0</v>
      </c>
      <c r="N29" s="26"/>
    </row>
    <row r="30" spans="1:14" ht="15.75">
      <c r="A30" s="20" t="s">
        <v>23</v>
      </c>
      <c r="B30" s="21">
        <f>SUM(C30:D30)</f>
        <v>251</v>
      </c>
      <c r="C30" s="21">
        <f>+F30+I30+L30</f>
        <v>195</v>
      </c>
      <c r="D30" s="22">
        <f>+G30+J30+M30</f>
        <v>56</v>
      </c>
      <c r="E30" s="23"/>
      <c r="F30" s="24">
        <v>183</v>
      </c>
      <c r="G30" s="24">
        <v>52</v>
      </c>
      <c r="H30" s="25"/>
      <c r="I30" s="24">
        <v>10</v>
      </c>
      <c r="J30" s="24">
        <v>2</v>
      </c>
      <c r="K30" s="21"/>
      <c r="L30" s="24">
        <v>2</v>
      </c>
      <c r="M30" s="24">
        <v>2</v>
      </c>
      <c r="N30" s="26"/>
    </row>
    <row r="31" spans="1:14" ht="15.75">
      <c r="A31" s="20" t="s">
        <v>24</v>
      </c>
      <c r="B31" s="21">
        <f>SUM(C31:D31)</f>
        <v>843</v>
      </c>
      <c r="C31" s="21">
        <f>+F31+I31+L31</f>
        <v>679</v>
      </c>
      <c r="D31" s="22">
        <f>+G31+J31+M31</f>
        <v>164</v>
      </c>
      <c r="E31" s="23"/>
      <c r="F31" s="24">
        <v>528</v>
      </c>
      <c r="G31" s="24">
        <v>120</v>
      </c>
      <c r="H31" s="25"/>
      <c r="I31" s="24">
        <v>110</v>
      </c>
      <c r="J31" s="24">
        <v>35</v>
      </c>
      <c r="K31" s="21"/>
      <c r="L31" s="24">
        <v>41</v>
      </c>
      <c r="M31" s="24">
        <v>9</v>
      </c>
      <c r="N31" s="26"/>
    </row>
    <row r="32" spans="1:14" ht="15.75">
      <c r="A32" s="20" t="s">
        <v>25</v>
      </c>
      <c r="B32" s="21">
        <f aca="true" t="shared" si="6" ref="B32:B37">SUM(C32:D32)</f>
        <v>980</v>
      </c>
      <c r="C32" s="21">
        <f aca="true" t="shared" si="7" ref="C32:D37">+F32+I32+L32</f>
        <v>788</v>
      </c>
      <c r="D32" s="22">
        <f t="shared" si="7"/>
        <v>192</v>
      </c>
      <c r="E32" s="23"/>
      <c r="F32" s="24">
        <v>551</v>
      </c>
      <c r="G32" s="24">
        <v>124</v>
      </c>
      <c r="H32" s="25"/>
      <c r="I32" s="24">
        <v>200</v>
      </c>
      <c r="J32" s="24">
        <v>60</v>
      </c>
      <c r="K32" s="21"/>
      <c r="L32" s="24">
        <v>37</v>
      </c>
      <c r="M32" s="24">
        <v>8</v>
      </c>
      <c r="N32" s="26"/>
    </row>
    <row r="33" spans="1:14" ht="15.75">
      <c r="A33" s="20" t="s">
        <v>26</v>
      </c>
      <c r="B33" s="21">
        <f t="shared" si="6"/>
        <v>12380</v>
      </c>
      <c r="C33" s="21">
        <f t="shared" si="7"/>
        <v>9856</v>
      </c>
      <c r="D33" s="22">
        <f t="shared" si="7"/>
        <v>2524</v>
      </c>
      <c r="E33" s="23"/>
      <c r="F33" s="24">
        <v>7372</v>
      </c>
      <c r="G33" s="24">
        <v>1727</v>
      </c>
      <c r="H33" s="25"/>
      <c r="I33" s="24">
        <v>2054</v>
      </c>
      <c r="J33" s="24">
        <v>608</v>
      </c>
      <c r="K33" s="21"/>
      <c r="L33" s="24">
        <v>430</v>
      </c>
      <c r="M33" s="24">
        <v>189</v>
      </c>
      <c r="N33" s="26"/>
    </row>
    <row r="34" spans="1:14" ht="15.75">
      <c r="A34" s="20" t="s">
        <v>27</v>
      </c>
      <c r="B34" s="21">
        <f t="shared" si="6"/>
        <v>980</v>
      </c>
      <c r="C34" s="21">
        <f t="shared" si="7"/>
        <v>753</v>
      </c>
      <c r="D34" s="22">
        <f t="shared" si="7"/>
        <v>227</v>
      </c>
      <c r="E34" s="23"/>
      <c r="F34" s="24">
        <v>651</v>
      </c>
      <c r="G34" s="24">
        <v>190</v>
      </c>
      <c r="H34" s="25"/>
      <c r="I34" s="24">
        <v>82</v>
      </c>
      <c r="J34" s="24">
        <v>27</v>
      </c>
      <c r="K34" s="21"/>
      <c r="L34" s="24">
        <v>20</v>
      </c>
      <c r="M34" s="24">
        <v>10</v>
      </c>
      <c r="N34" s="26"/>
    </row>
    <row r="35" spans="1:14" ht="15.75">
      <c r="A35" s="40" t="s">
        <v>28</v>
      </c>
      <c r="B35" s="21">
        <f t="shared" si="6"/>
        <v>9350</v>
      </c>
      <c r="C35" s="21">
        <f t="shared" si="7"/>
        <v>8140</v>
      </c>
      <c r="D35" s="22">
        <f t="shared" si="7"/>
        <v>1210</v>
      </c>
      <c r="E35" s="41"/>
      <c r="F35" s="24">
        <v>7101</v>
      </c>
      <c r="G35" s="24">
        <v>1057</v>
      </c>
      <c r="H35" s="25"/>
      <c r="I35" s="24">
        <v>738</v>
      </c>
      <c r="J35" s="24">
        <v>103</v>
      </c>
      <c r="K35" s="21"/>
      <c r="L35" s="24">
        <v>301</v>
      </c>
      <c r="M35" s="24">
        <v>50</v>
      </c>
      <c r="N35" s="26"/>
    </row>
    <row r="36" spans="1:14" ht="15.75">
      <c r="A36" s="20" t="s">
        <v>83</v>
      </c>
      <c r="B36" s="21">
        <f t="shared" si="6"/>
        <v>5722</v>
      </c>
      <c r="C36" s="21">
        <f t="shared" si="7"/>
        <v>4486</v>
      </c>
      <c r="D36" s="22">
        <f t="shared" si="7"/>
        <v>1236</v>
      </c>
      <c r="E36" s="23"/>
      <c r="F36" s="24">
        <v>4008</v>
      </c>
      <c r="G36" s="24">
        <v>1142</v>
      </c>
      <c r="H36" s="25"/>
      <c r="I36" s="24">
        <v>245</v>
      </c>
      <c r="J36" s="24">
        <v>47</v>
      </c>
      <c r="K36" s="21"/>
      <c r="L36" s="24">
        <v>233</v>
      </c>
      <c r="M36" s="24">
        <v>47</v>
      </c>
      <c r="N36" s="26"/>
    </row>
    <row r="37" spans="1:14" ht="15.75">
      <c r="A37" s="20" t="s">
        <v>29</v>
      </c>
      <c r="B37" s="21">
        <f t="shared" si="6"/>
        <v>3494</v>
      </c>
      <c r="C37" s="21">
        <f t="shared" si="7"/>
        <v>2768</v>
      </c>
      <c r="D37" s="22">
        <f t="shared" si="7"/>
        <v>726</v>
      </c>
      <c r="E37" s="23"/>
      <c r="F37" s="24">
        <v>2298</v>
      </c>
      <c r="G37" s="24">
        <v>610</v>
      </c>
      <c r="H37" s="25"/>
      <c r="I37" s="24">
        <v>382</v>
      </c>
      <c r="J37" s="24">
        <v>92</v>
      </c>
      <c r="K37" s="21"/>
      <c r="L37" s="24">
        <v>88</v>
      </c>
      <c r="M37" s="24">
        <v>24</v>
      </c>
      <c r="N37" s="26"/>
    </row>
    <row r="38" spans="1:14" ht="15.75">
      <c r="A38" s="40" t="s">
        <v>66</v>
      </c>
      <c r="B38" s="21">
        <f aca="true" t="shared" si="8" ref="B38:B43">SUM(C38:D38)</f>
        <v>1629</v>
      </c>
      <c r="C38" s="21">
        <f>+I38+L38</f>
        <v>1348</v>
      </c>
      <c r="D38" s="22">
        <f>+J38+M38</f>
        <v>281</v>
      </c>
      <c r="E38" s="41"/>
      <c r="F38" s="35">
        <v>0</v>
      </c>
      <c r="G38" s="35">
        <v>0</v>
      </c>
      <c r="H38" s="25"/>
      <c r="I38" s="24">
        <v>1242</v>
      </c>
      <c r="J38" s="24">
        <v>250</v>
      </c>
      <c r="K38" s="21"/>
      <c r="L38" s="24">
        <v>106</v>
      </c>
      <c r="M38" s="24">
        <v>31</v>
      </c>
      <c r="N38" s="26"/>
    </row>
    <row r="39" spans="1:14" ht="15.75">
      <c r="A39" s="20" t="s">
        <v>30</v>
      </c>
      <c r="B39" s="21">
        <f t="shared" si="8"/>
        <v>9305</v>
      </c>
      <c r="C39" s="22">
        <f>+F39</f>
        <v>7181</v>
      </c>
      <c r="D39" s="22">
        <f>+G39</f>
        <v>2124</v>
      </c>
      <c r="E39" s="23"/>
      <c r="F39" s="24">
        <v>7181</v>
      </c>
      <c r="G39" s="24">
        <v>2124</v>
      </c>
      <c r="H39" s="25"/>
      <c r="I39" s="35">
        <v>0</v>
      </c>
      <c r="J39" s="35">
        <v>0</v>
      </c>
      <c r="K39" s="21"/>
      <c r="L39" s="35">
        <v>0</v>
      </c>
      <c r="M39" s="35">
        <v>0</v>
      </c>
      <c r="N39" s="26"/>
    </row>
    <row r="40" spans="1:14" ht="15.75">
      <c r="A40" s="20" t="s">
        <v>31</v>
      </c>
      <c r="B40" s="21">
        <f t="shared" si="8"/>
        <v>2009</v>
      </c>
      <c r="C40" s="21">
        <f aca="true" t="shared" si="9" ref="C40:D43">+F40+I40+L40</f>
        <v>1448</v>
      </c>
      <c r="D40" s="22">
        <f t="shared" si="9"/>
        <v>561</v>
      </c>
      <c r="E40" s="23"/>
      <c r="F40" s="24">
        <v>1141</v>
      </c>
      <c r="G40" s="24">
        <v>438</v>
      </c>
      <c r="H40" s="25"/>
      <c r="I40" s="24">
        <v>246</v>
      </c>
      <c r="J40" s="24">
        <v>96</v>
      </c>
      <c r="K40" s="21"/>
      <c r="L40" s="24">
        <v>61</v>
      </c>
      <c r="M40" s="24">
        <v>27</v>
      </c>
      <c r="N40" s="26"/>
    </row>
    <row r="41" spans="1:14" ht="15.75">
      <c r="A41" s="20" t="s">
        <v>32</v>
      </c>
      <c r="B41" s="21">
        <f t="shared" si="8"/>
        <v>5240</v>
      </c>
      <c r="C41" s="21">
        <f t="shared" si="9"/>
        <v>4116</v>
      </c>
      <c r="D41" s="22">
        <f t="shared" si="9"/>
        <v>1124</v>
      </c>
      <c r="E41" s="23"/>
      <c r="F41" s="24">
        <v>3625</v>
      </c>
      <c r="G41" s="24">
        <v>995</v>
      </c>
      <c r="H41" s="25"/>
      <c r="I41" s="24">
        <v>375</v>
      </c>
      <c r="J41" s="24">
        <v>105</v>
      </c>
      <c r="K41" s="21"/>
      <c r="L41" s="24">
        <v>116</v>
      </c>
      <c r="M41" s="24">
        <v>24</v>
      </c>
      <c r="N41" s="26"/>
    </row>
    <row r="42" spans="1:14" ht="15.75">
      <c r="A42" s="20" t="s">
        <v>33</v>
      </c>
      <c r="B42" s="21">
        <f t="shared" si="8"/>
        <v>663</v>
      </c>
      <c r="C42" s="21">
        <f t="shared" si="9"/>
        <v>502</v>
      </c>
      <c r="D42" s="22">
        <f t="shared" si="9"/>
        <v>161</v>
      </c>
      <c r="E42" s="23"/>
      <c r="F42" s="24">
        <v>436</v>
      </c>
      <c r="G42" s="24">
        <v>125</v>
      </c>
      <c r="H42" s="25"/>
      <c r="I42" s="24">
        <v>57</v>
      </c>
      <c r="J42" s="24">
        <v>29</v>
      </c>
      <c r="K42" s="21"/>
      <c r="L42" s="24">
        <v>9</v>
      </c>
      <c r="M42" s="24">
        <v>7</v>
      </c>
      <c r="N42" s="26"/>
    </row>
    <row r="43" spans="1:14" ht="15.75">
      <c r="A43" s="20" t="s">
        <v>34</v>
      </c>
      <c r="B43" s="21">
        <f t="shared" si="8"/>
        <v>1745</v>
      </c>
      <c r="C43" s="21">
        <f t="shared" si="9"/>
        <v>1445</v>
      </c>
      <c r="D43" s="22">
        <f t="shared" si="9"/>
        <v>300</v>
      </c>
      <c r="E43" s="23"/>
      <c r="F43" s="24">
        <v>1162</v>
      </c>
      <c r="G43" s="24">
        <v>257</v>
      </c>
      <c r="H43" s="25"/>
      <c r="I43" s="24">
        <v>223</v>
      </c>
      <c r="J43" s="24">
        <v>36</v>
      </c>
      <c r="K43" s="21"/>
      <c r="L43" s="24">
        <v>60</v>
      </c>
      <c r="M43" s="24">
        <v>7</v>
      </c>
      <c r="N43" s="26"/>
    </row>
    <row r="44" spans="1:14" ht="15.75">
      <c r="A44" s="20" t="s">
        <v>35</v>
      </c>
      <c r="B44" s="21">
        <f aca="true" t="shared" si="10" ref="B44:B49">SUM(C44:D44)</f>
        <v>610</v>
      </c>
      <c r="C44" s="21">
        <f>+F44+I44+L44</f>
        <v>489</v>
      </c>
      <c r="D44" s="22">
        <f>+G44+J44+M44</f>
        <v>121</v>
      </c>
      <c r="E44" s="23"/>
      <c r="F44" s="24">
        <v>389</v>
      </c>
      <c r="G44" s="24">
        <v>95</v>
      </c>
      <c r="H44" s="25"/>
      <c r="I44" s="24">
        <v>79</v>
      </c>
      <c r="J44" s="24">
        <v>23</v>
      </c>
      <c r="K44" s="21"/>
      <c r="L44" s="24">
        <v>21</v>
      </c>
      <c r="M44" s="24">
        <v>3</v>
      </c>
      <c r="N44" s="26"/>
    </row>
    <row r="45" spans="1:14" ht="15.75">
      <c r="A45" s="20" t="s">
        <v>36</v>
      </c>
      <c r="B45" s="21">
        <f t="shared" si="10"/>
        <v>750</v>
      </c>
      <c r="C45" s="21">
        <f>+F45+I45+L45</f>
        <v>614</v>
      </c>
      <c r="D45" s="22">
        <f>+G45+J45</f>
        <v>136</v>
      </c>
      <c r="E45" s="23"/>
      <c r="F45" s="24">
        <v>576</v>
      </c>
      <c r="G45" s="24">
        <v>130</v>
      </c>
      <c r="H45" s="25"/>
      <c r="I45" s="24">
        <v>34</v>
      </c>
      <c r="J45" s="24">
        <v>6</v>
      </c>
      <c r="K45" s="21"/>
      <c r="L45" s="24">
        <v>4</v>
      </c>
      <c r="M45" s="35">
        <v>0</v>
      </c>
      <c r="N45" s="26"/>
    </row>
    <row r="46" spans="1:14" ht="15.75">
      <c r="A46" s="20" t="s">
        <v>37</v>
      </c>
      <c r="B46" s="21">
        <f t="shared" si="10"/>
        <v>2179</v>
      </c>
      <c r="C46" s="21">
        <f>+F46+I46+L46</f>
        <v>1820</v>
      </c>
      <c r="D46" s="22">
        <f>+G46+J46+M46</f>
        <v>359</v>
      </c>
      <c r="E46" s="23"/>
      <c r="F46" s="24">
        <v>1684</v>
      </c>
      <c r="G46" s="24">
        <v>335</v>
      </c>
      <c r="H46" s="25"/>
      <c r="I46" s="24">
        <v>115</v>
      </c>
      <c r="J46" s="24">
        <v>19</v>
      </c>
      <c r="K46" s="21"/>
      <c r="L46" s="24">
        <v>21</v>
      </c>
      <c r="M46" s="24">
        <v>5</v>
      </c>
      <c r="N46" s="26"/>
    </row>
    <row r="47" spans="1:14" ht="15.75">
      <c r="A47" s="20" t="s">
        <v>38</v>
      </c>
      <c r="B47" s="21">
        <f t="shared" si="10"/>
        <v>2758</v>
      </c>
      <c r="C47" s="21">
        <f>+F47+I47+L47</f>
        <v>2369</v>
      </c>
      <c r="D47" s="22">
        <f>+G47+J47+M47</f>
        <v>389</v>
      </c>
      <c r="E47" s="23"/>
      <c r="F47" s="24">
        <v>1891</v>
      </c>
      <c r="G47" s="24">
        <v>331</v>
      </c>
      <c r="H47" s="25"/>
      <c r="I47" s="24">
        <v>355</v>
      </c>
      <c r="J47" s="24">
        <v>44</v>
      </c>
      <c r="K47" s="21"/>
      <c r="L47" s="24">
        <v>123</v>
      </c>
      <c r="M47" s="24">
        <v>14</v>
      </c>
      <c r="N47" s="26"/>
    </row>
    <row r="48" spans="1:14" ht="15.75">
      <c r="A48" s="28" t="s">
        <v>68</v>
      </c>
      <c r="B48" s="21">
        <f t="shared" si="10"/>
        <v>1312</v>
      </c>
      <c r="C48" s="21">
        <f>+F48+I48+L48</f>
        <v>1049</v>
      </c>
      <c r="D48" s="22">
        <f>+G48+J48+M48</f>
        <v>263</v>
      </c>
      <c r="E48" s="32"/>
      <c r="F48" s="24">
        <v>807</v>
      </c>
      <c r="G48" s="24">
        <v>206</v>
      </c>
      <c r="H48" s="34"/>
      <c r="I48" s="24">
        <v>186</v>
      </c>
      <c r="J48" s="24">
        <v>42</v>
      </c>
      <c r="K48" s="34"/>
      <c r="L48" s="24">
        <v>56</v>
      </c>
      <c r="M48" s="24">
        <v>15</v>
      </c>
      <c r="N48" s="38"/>
    </row>
    <row r="49" spans="1:14" ht="15.75">
      <c r="A49" s="20" t="s">
        <v>39</v>
      </c>
      <c r="B49" s="21">
        <f t="shared" si="10"/>
        <v>1753</v>
      </c>
      <c r="C49" s="21">
        <f>+F49+I49+L49</f>
        <v>1397</v>
      </c>
      <c r="D49" s="22">
        <f>+G49+J49+M49</f>
        <v>356</v>
      </c>
      <c r="E49" s="23"/>
      <c r="F49" s="24">
        <v>1051</v>
      </c>
      <c r="G49" s="24">
        <v>269</v>
      </c>
      <c r="H49" s="25"/>
      <c r="I49" s="24">
        <v>311</v>
      </c>
      <c r="J49" s="24">
        <v>72</v>
      </c>
      <c r="K49" s="21"/>
      <c r="L49" s="24">
        <v>35</v>
      </c>
      <c r="M49" s="24">
        <v>15</v>
      </c>
      <c r="N49" s="26"/>
    </row>
    <row r="50" spans="1:14" ht="15.75">
      <c r="A50" s="20" t="s">
        <v>67</v>
      </c>
      <c r="B50" s="21">
        <f aca="true" t="shared" si="11" ref="B50:B55">SUM(C50:D50)</f>
        <v>2540</v>
      </c>
      <c r="C50" s="21">
        <f>+F50+I50+L50</f>
        <v>2035</v>
      </c>
      <c r="D50" s="22">
        <f>+G50+J50+M50</f>
        <v>505</v>
      </c>
      <c r="E50" s="23"/>
      <c r="F50" s="24">
        <v>1917</v>
      </c>
      <c r="G50" s="24">
        <v>469</v>
      </c>
      <c r="H50" s="25"/>
      <c r="I50" s="24">
        <v>93</v>
      </c>
      <c r="J50" s="24">
        <v>29</v>
      </c>
      <c r="K50" s="21"/>
      <c r="L50" s="24">
        <v>25</v>
      </c>
      <c r="M50" s="24">
        <v>7</v>
      </c>
      <c r="N50" s="26"/>
    </row>
    <row r="51" spans="1:14" ht="15.75">
      <c r="A51" s="20" t="s">
        <v>40</v>
      </c>
      <c r="B51" s="21">
        <f t="shared" si="11"/>
        <v>461</v>
      </c>
      <c r="C51" s="21">
        <f>+F51+I51+L51</f>
        <v>358</v>
      </c>
      <c r="D51" s="22">
        <f>+G51+J51</f>
        <v>103</v>
      </c>
      <c r="E51" s="23"/>
      <c r="F51" s="24">
        <v>323</v>
      </c>
      <c r="G51" s="24">
        <v>96</v>
      </c>
      <c r="H51" s="25"/>
      <c r="I51" s="24">
        <v>32</v>
      </c>
      <c r="J51" s="24">
        <v>7</v>
      </c>
      <c r="K51" s="21"/>
      <c r="L51" s="24">
        <v>3</v>
      </c>
      <c r="M51" s="35">
        <v>0</v>
      </c>
      <c r="N51" s="26"/>
    </row>
    <row r="52" spans="1:14" ht="15.75">
      <c r="A52" s="20" t="s">
        <v>41</v>
      </c>
      <c r="B52" s="21">
        <f t="shared" si="11"/>
        <v>282</v>
      </c>
      <c r="C52" s="21">
        <f>+F52+I52+L52</f>
        <v>229</v>
      </c>
      <c r="D52" s="22">
        <f>+G52+J52+M52</f>
        <v>53</v>
      </c>
      <c r="E52" s="23"/>
      <c r="F52" s="24">
        <v>180</v>
      </c>
      <c r="G52" s="24">
        <v>38</v>
      </c>
      <c r="H52" s="25"/>
      <c r="I52" s="24">
        <v>44</v>
      </c>
      <c r="J52" s="24">
        <v>13</v>
      </c>
      <c r="K52" s="21"/>
      <c r="L52" s="24">
        <v>5</v>
      </c>
      <c r="M52" s="24">
        <v>2</v>
      </c>
      <c r="N52" s="26"/>
    </row>
    <row r="53" spans="1:14" ht="15.75">
      <c r="A53" s="20" t="s">
        <v>42</v>
      </c>
      <c r="B53" s="21">
        <f t="shared" si="11"/>
        <v>703</v>
      </c>
      <c r="C53" s="21">
        <f>+F53+I53+L53</f>
        <v>546</v>
      </c>
      <c r="D53" s="22">
        <f>+G53+J53+M53</f>
        <v>157</v>
      </c>
      <c r="E53" s="23"/>
      <c r="F53" s="24">
        <v>447</v>
      </c>
      <c r="G53" s="24">
        <v>126</v>
      </c>
      <c r="H53" s="25"/>
      <c r="I53" s="24">
        <v>58</v>
      </c>
      <c r="J53" s="24">
        <v>21</v>
      </c>
      <c r="K53" s="21"/>
      <c r="L53" s="24">
        <v>41</v>
      </c>
      <c r="M53" s="24">
        <v>10</v>
      </c>
      <c r="N53" s="26"/>
    </row>
    <row r="54" spans="1:14" ht="15.75">
      <c r="A54" s="20" t="s">
        <v>43</v>
      </c>
      <c r="B54" s="21">
        <f t="shared" si="11"/>
        <v>1192</v>
      </c>
      <c r="C54" s="21">
        <f>+F54+I54+L54</f>
        <v>940</v>
      </c>
      <c r="D54" s="22">
        <f>+G54+J54+M54</f>
        <v>252</v>
      </c>
      <c r="E54" s="23"/>
      <c r="F54" s="24">
        <v>818</v>
      </c>
      <c r="G54" s="24">
        <v>227</v>
      </c>
      <c r="H54" s="25"/>
      <c r="I54" s="24">
        <v>114</v>
      </c>
      <c r="J54" s="24">
        <v>22</v>
      </c>
      <c r="K54" s="21"/>
      <c r="L54" s="24">
        <v>8</v>
      </c>
      <c r="M54" s="24">
        <v>3</v>
      </c>
      <c r="N54" s="26"/>
    </row>
    <row r="55" spans="1:14" ht="15.75">
      <c r="A55" s="20" t="s">
        <v>44</v>
      </c>
      <c r="B55" s="21">
        <f t="shared" si="11"/>
        <v>11098</v>
      </c>
      <c r="C55" s="21">
        <f>+F55+I55+L55</f>
        <v>9454</v>
      </c>
      <c r="D55" s="22">
        <f>+G55+J55+M55</f>
        <v>1644</v>
      </c>
      <c r="E55" s="23"/>
      <c r="F55" s="24">
        <v>8221</v>
      </c>
      <c r="G55" s="24">
        <v>1439</v>
      </c>
      <c r="H55" s="25"/>
      <c r="I55" s="24">
        <v>1027</v>
      </c>
      <c r="J55" s="24">
        <v>178</v>
      </c>
      <c r="K55" s="21"/>
      <c r="L55" s="24">
        <v>206</v>
      </c>
      <c r="M55" s="24">
        <v>27</v>
      </c>
      <c r="N55" s="26"/>
    </row>
    <row r="56" spans="1:14" ht="15.75">
      <c r="A56" s="20" t="s">
        <v>45</v>
      </c>
      <c r="B56" s="21">
        <f aca="true" t="shared" si="12" ref="B56:B61">SUM(C56:D56)</f>
        <v>1399</v>
      </c>
      <c r="C56" s="21">
        <f aca="true" t="shared" si="13" ref="C56:D61">+F56+I56+L56</f>
        <v>1119</v>
      </c>
      <c r="D56" s="22">
        <f t="shared" si="13"/>
        <v>280</v>
      </c>
      <c r="E56" s="23"/>
      <c r="F56" s="24">
        <v>1021</v>
      </c>
      <c r="G56" s="24">
        <v>264</v>
      </c>
      <c r="H56" s="25"/>
      <c r="I56" s="24">
        <v>84</v>
      </c>
      <c r="J56" s="24">
        <v>15</v>
      </c>
      <c r="K56" s="21"/>
      <c r="L56" s="24">
        <v>14</v>
      </c>
      <c r="M56" s="24">
        <v>1</v>
      </c>
      <c r="N56" s="26"/>
    </row>
    <row r="57" spans="1:14" ht="15.75">
      <c r="A57" s="20" t="s">
        <v>46</v>
      </c>
      <c r="B57" s="21">
        <f t="shared" si="12"/>
        <v>465</v>
      </c>
      <c r="C57" s="21">
        <f t="shared" si="13"/>
        <v>370</v>
      </c>
      <c r="D57" s="22">
        <f t="shared" si="13"/>
        <v>95</v>
      </c>
      <c r="E57" s="23"/>
      <c r="F57" s="24">
        <v>316</v>
      </c>
      <c r="G57" s="24">
        <v>84</v>
      </c>
      <c r="H57" s="25"/>
      <c r="I57" s="24">
        <v>48</v>
      </c>
      <c r="J57" s="24">
        <v>8</v>
      </c>
      <c r="K57" s="21"/>
      <c r="L57" s="24">
        <v>6</v>
      </c>
      <c r="M57" s="24">
        <v>3</v>
      </c>
      <c r="N57" s="26"/>
    </row>
    <row r="58" spans="1:14" ht="15.75">
      <c r="A58" s="20" t="s">
        <v>47</v>
      </c>
      <c r="B58" s="21">
        <f t="shared" si="12"/>
        <v>923</v>
      </c>
      <c r="C58" s="21">
        <f t="shared" si="13"/>
        <v>746</v>
      </c>
      <c r="D58" s="22">
        <f t="shared" si="13"/>
        <v>177</v>
      </c>
      <c r="E58" s="23"/>
      <c r="F58" s="24">
        <v>581</v>
      </c>
      <c r="G58" s="24">
        <v>148</v>
      </c>
      <c r="H58" s="25"/>
      <c r="I58" s="24">
        <v>129</v>
      </c>
      <c r="J58" s="24">
        <v>27</v>
      </c>
      <c r="K58" s="21"/>
      <c r="L58" s="24">
        <v>36</v>
      </c>
      <c r="M58" s="24">
        <v>2</v>
      </c>
      <c r="N58" s="26"/>
    </row>
    <row r="59" spans="1:14" ht="15.75">
      <c r="A59" s="20" t="s">
        <v>48</v>
      </c>
      <c r="B59" s="21">
        <f t="shared" si="12"/>
        <v>2053</v>
      </c>
      <c r="C59" s="21">
        <f t="shared" si="13"/>
        <v>1653</v>
      </c>
      <c r="D59" s="22">
        <f t="shared" si="13"/>
        <v>400</v>
      </c>
      <c r="E59" s="23"/>
      <c r="F59" s="24">
        <v>1420</v>
      </c>
      <c r="G59" s="24">
        <v>344</v>
      </c>
      <c r="H59" s="25"/>
      <c r="I59" s="24">
        <v>184</v>
      </c>
      <c r="J59" s="24">
        <v>42</v>
      </c>
      <c r="K59" s="21"/>
      <c r="L59" s="24">
        <v>49</v>
      </c>
      <c r="M59" s="24">
        <v>14</v>
      </c>
      <c r="N59" s="26"/>
    </row>
    <row r="60" spans="1:14" ht="15.75">
      <c r="A60" s="20" t="s">
        <v>49</v>
      </c>
      <c r="B60" s="21">
        <f t="shared" si="12"/>
        <v>1063</v>
      </c>
      <c r="C60" s="21">
        <f t="shared" si="13"/>
        <v>814</v>
      </c>
      <c r="D60" s="22">
        <f t="shared" si="13"/>
        <v>249</v>
      </c>
      <c r="E60" s="23"/>
      <c r="F60" s="24">
        <v>642</v>
      </c>
      <c r="G60" s="24">
        <v>214</v>
      </c>
      <c r="H60" s="25"/>
      <c r="I60" s="24">
        <v>148</v>
      </c>
      <c r="J60" s="24">
        <v>28</v>
      </c>
      <c r="K60" s="21"/>
      <c r="L60" s="24">
        <v>24</v>
      </c>
      <c r="M60" s="24">
        <v>7</v>
      </c>
      <c r="N60" s="26"/>
    </row>
    <row r="61" spans="1:14" ht="15.75">
      <c r="A61" s="20" t="s">
        <v>50</v>
      </c>
      <c r="B61" s="21">
        <f t="shared" si="12"/>
        <v>886</v>
      </c>
      <c r="C61" s="21">
        <f t="shared" si="13"/>
        <v>701</v>
      </c>
      <c r="D61" s="22">
        <f t="shared" si="13"/>
        <v>185</v>
      </c>
      <c r="E61" s="23"/>
      <c r="F61" s="24">
        <v>581</v>
      </c>
      <c r="G61" s="24">
        <v>161</v>
      </c>
      <c r="H61" s="25"/>
      <c r="I61" s="24">
        <v>89</v>
      </c>
      <c r="J61" s="24">
        <v>17</v>
      </c>
      <c r="K61" s="21"/>
      <c r="L61" s="24">
        <v>31</v>
      </c>
      <c r="M61" s="24">
        <v>7</v>
      </c>
      <c r="N61" s="26"/>
    </row>
    <row r="62" spans="1:14" ht="15.75">
      <c r="A62" s="20" t="s">
        <v>51</v>
      </c>
      <c r="B62" s="21">
        <f>SUM(C62:D62)</f>
        <v>1296</v>
      </c>
      <c r="C62" s="21">
        <f aca="true" t="shared" si="14" ref="C62:D65">+F62+I62+L62</f>
        <v>1045</v>
      </c>
      <c r="D62" s="22">
        <f t="shared" si="14"/>
        <v>251</v>
      </c>
      <c r="E62" s="23"/>
      <c r="F62" s="24">
        <v>963</v>
      </c>
      <c r="G62" s="24">
        <v>232</v>
      </c>
      <c r="H62" s="25"/>
      <c r="I62" s="24">
        <v>49</v>
      </c>
      <c r="J62" s="24">
        <v>10</v>
      </c>
      <c r="K62" s="21"/>
      <c r="L62" s="24">
        <v>33</v>
      </c>
      <c r="M62" s="24">
        <v>9</v>
      </c>
      <c r="N62" s="26"/>
    </row>
    <row r="63" spans="1:14" ht="15.75">
      <c r="A63" s="40" t="s">
        <v>84</v>
      </c>
      <c r="B63" s="21">
        <f>SUM(C63:D63)</f>
        <v>7292</v>
      </c>
      <c r="C63" s="21">
        <f t="shared" si="14"/>
        <v>6314</v>
      </c>
      <c r="D63" s="22">
        <f t="shared" si="14"/>
        <v>978</v>
      </c>
      <c r="E63" s="41"/>
      <c r="F63" s="24">
        <v>5618</v>
      </c>
      <c r="G63" s="24">
        <v>886</v>
      </c>
      <c r="H63" s="25"/>
      <c r="I63" s="24">
        <v>553</v>
      </c>
      <c r="J63" s="24">
        <v>68</v>
      </c>
      <c r="K63" s="21"/>
      <c r="L63" s="24">
        <v>143</v>
      </c>
      <c r="M63" s="24">
        <v>24</v>
      </c>
      <c r="N63" s="26"/>
    </row>
    <row r="64" spans="1:14" ht="15.75">
      <c r="A64" s="20" t="s">
        <v>52</v>
      </c>
      <c r="B64" s="21">
        <f>SUM(C64:D64)</f>
        <v>688</v>
      </c>
      <c r="C64" s="21">
        <f t="shared" si="14"/>
        <v>523</v>
      </c>
      <c r="D64" s="22">
        <f t="shared" si="14"/>
        <v>165</v>
      </c>
      <c r="E64" s="23"/>
      <c r="F64" s="24">
        <v>458</v>
      </c>
      <c r="G64" s="24">
        <v>152</v>
      </c>
      <c r="H64" s="25"/>
      <c r="I64" s="24">
        <v>57</v>
      </c>
      <c r="J64" s="24">
        <v>11</v>
      </c>
      <c r="K64" s="21"/>
      <c r="L64" s="24">
        <v>8</v>
      </c>
      <c r="M64" s="24">
        <v>2</v>
      </c>
      <c r="N64" s="26"/>
    </row>
    <row r="65" spans="1:14" ht="15.75">
      <c r="A65" s="20" t="s">
        <v>53</v>
      </c>
      <c r="B65" s="21">
        <f>SUM(C65:D65)</f>
        <v>400</v>
      </c>
      <c r="C65" s="21">
        <f t="shared" si="14"/>
        <v>311</v>
      </c>
      <c r="D65" s="22">
        <f t="shared" si="14"/>
        <v>89</v>
      </c>
      <c r="E65" s="23"/>
      <c r="F65" s="24">
        <v>221</v>
      </c>
      <c r="G65" s="24">
        <v>63</v>
      </c>
      <c r="H65" s="25"/>
      <c r="I65" s="24">
        <v>74</v>
      </c>
      <c r="J65" s="24">
        <v>22</v>
      </c>
      <c r="K65" s="21"/>
      <c r="L65" s="24">
        <v>16</v>
      </c>
      <c r="M65" s="24">
        <v>4</v>
      </c>
      <c r="N65" s="26"/>
    </row>
    <row r="66" spans="1:14" ht="15.75">
      <c r="A66" s="12"/>
      <c r="B66" s="42"/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8"/>
    </row>
    <row r="67" spans="1:14" ht="15.75">
      <c r="A67" s="8" t="s">
        <v>54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</row>
    <row r="68" spans="1:14" ht="15.75">
      <c r="A68" s="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</row>
    <row r="69" spans="1:14" ht="15.75">
      <c r="A69" s="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</row>
    <row r="70" spans="1:14" ht="15.75">
      <c r="A70" s="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</row>
    <row r="71" spans="1:14" ht="15.75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</row>
    <row r="72" spans="1:14" ht="15.75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</row>
    <row r="73" spans="1:14" ht="15.75">
      <c r="A73" s="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</row>
    <row r="74" spans="1:14" ht="15.75">
      <c r="A74" s="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</row>
    <row r="75" spans="1:14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</row>
    <row r="76" spans="1:14" ht="15.75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</row>
    <row r="77" spans="1:14" ht="15.75">
      <c r="A77" s="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8"/>
    </row>
    <row r="78" spans="1:14" ht="15.75">
      <c r="A78" s="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8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2.77734375" style="0" customWidth="1"/>
    <col min="6" max="7" width="11.77734375" style="0" customWidth="1"/>
    <col min="8" max="8" width="2.77734375" style="0" customWidth="1"/>
    <col min="9" max="10" width="11.77734375" style="0" customWidth="1"/>
    <col min="11" max="11" width="2.77734375" style="0" customWidth="1"/>
    <col min="12" max="16384" width="11.77734375" style="0" customWidth="1"/>
  </cols>
  <sheetData>
    <row r="1" spans="1:14" ht="20.25">
      <c r="A1" s="44" t="s">
        <v>3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pans="1:14" ht="20.25">
      <c r="A2" s="45" t="s">
        <v>85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8"/>
      <c r="M2" s="8"/>
      <c r="N2" s="8"/>
    </row>
    <row r="3" spans="1:1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1.5" customHeight="1">
      <c r="A4" s="12"/>
      <c r="B4" s="46" t="s">
        <v>4</v>
      </c>
      <c r="C4" s="46"/>
      <c r="D4" s="46"/>
      <c r="E4" s="47"/>
      <c r="F4" s="48" t="s">
        <v>81</v>
      </c>
      <c r="G4" s="48"/>
      <c r="H4" s="47"/>
      <c r="I4" s="48" t="s">
        <v>80</v>
      </c>
      <c r="J4" s="48"/>
      <c r="K4" s="47"/>
      <c r="L4" s="46" t="s">
        <v>55</v>
      </c>
      <c r="M4" s="46"/>
      <c r="N4" s="8"/>
    </row>
    <row r="5" spans="1:14" ht="15.75">
      <c r="A5" s="13" t="s">
        <v>5</v>
      </c>
      <c r="B5" s="14" t="s">
        <v>0</v>
      </c>
      <c r="C5" s="14" t="s">
        <v>1</v>
      </c>
      <c r="D5" s="14" t="s">
        <v>2</v>
      </c>
      <c r="E5" s="15"/>
      <c r="F5" s="14" t="s">
        <v>1</v>
      </c>
      <c r="G5" s="14" t="s">
        <v>2</v>
      </c>
      <c r="H5" s="15"/>
      <c r="I5" s="14" t="s">
        <v>1</v>
      </c>
      <c r="J5" s="14" t="s">
        <v>2</v>
      </c>
      <c r="K5" s="15"/>
      <c r="L5" s="14" t="s">
        <v>1</v>
      </c>
      <c r="M5" s="14" t="s">
        <v>2</v>
      </c>
      <c r="N5" s="8"/>
    </row>
    <row r="6" spans="1:1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16" t="s">
        <v>56</v>
      </c>
      <c r="B7" s="17">
        <f>SUM(B8:B65)</f>
        <v>152181</v>
      </c>
      <c r="C7" s="17">
        <f>SUM(C8:C65)</f>
        <v>125702</v>
      </c>
      <c r="D7" s="17">
        <f>SUM(D8:D65)</f>
        <v>26479</v>
      </c>
      <c r="E7" s="17"/>
      <c r="F7" s="17">
        <f>SUM(F8:F65)</f>
        <v>107625</v>
      </c>
      <c r="G7" s="17">
        <f>SUM(G8:G65)</f>
        <v>22904</v>
      </c>
      <c r="H7" s="17"/>
      <c r="I7" s="17">
        <f>SUM(I8:I65)</f>
        <v>14288</v>
      </c>
      <c r="J7" s="17">
        <f>SUM(J8:J65)</f>
        <v>2797</v>
      </c>
      <c r="K7" s="17"/>
      <c r="L7" s="17">
        <f>SUM(L8:L65)</f>
        <v>3789</v>
      </c>
      <c r="M7" s="17">
        <f>SUM(M8:M65)</f>
        <v>778</v>
      </c>
      <c r="N7" s="18"/>
    </row>
    <row r="8" spans="1:14" ht="15.75">
      <c r="A8" s="20" t="s">
        <v>6</v>
      </c>
      <c r="B8" s="21">
        <f aca="true" t="shared" si="0" ref="B8:B13">SUM(C8:D8)</f>
        <v>4995</v>
      </c>
      <c r="C8" s="21">
        <f aca="true" t="shared" si="1" ref="C8:D10">+F8+I8+L8</f>
        <v>4003</v>
      </c>
      <c r="D8" s="22">
        <f t="shared" si="1"/>
        <v>992</v>
      </c>
      <c r="E8" s="23"/>
      <c r="F8" s="21">
        <v>3727</v>
      </c>
      <c r="G8" s="22">
        <v>926</v>
      </c>
      <c r="H8" s="25"/>
      <c r="I8" s="21">
        <v>258</v>
      </c>
      <c r="J8" s="21">
        <v>62</v>
      </c>
      <c r="K8" s="21"/>
      <c r="L8" s="22">
        <v>18</v>
      </c>
      <c r="M8" s="22">
        <v>4</v>
      </c>
      <c r="N8" s="26"/>
    </row>
    <row r="9" spans="1:14" ht="15.75">
      <c r="A9" s="20" t="s">
        <v>64</v>
      </c>
      <c r="B9" s="21">
        <f t="shared" si="0"/>
        <v>731</v>
      </c>
      <c r="C9" s="21">
        <f t="shared" si="1"/>
        <v>596</v>
      </c>
      <c r="D9" s="22">
        <f t="shared" si="1"/>
        <v>135</v>
      </c>
      <c r="E9" s="23"/>
      <c r="F9" s="21">
        <v>518</v>
      </c>
      <c r="G9" s="22">
        <v>115</v>
      </c>
      <c r="H9" s="25"/>
      <c r="I9" s="21">
        <v>66</v>
      </c>
      <c r="J9" s="21">
        <v>17</v>
      </c>
      <c r="K9" s="21"/>
      <c r="L9" s="22">
        <v>12</v>
      </c>
      <c r="M9" s="22">
        <v>3</v>
      </c>
      <c r="N9" s="26"/>
    </row>
    <row r="10" spans="1:14" ht="15.75">
      <c r="A10" s="20" t="s">
        <v>7</v>
      </c>
      <c r="B10" s="21">
        <f t="shared" si="0"/>
        <v>3418</v>
      </c>
      <c r="C10" s="21">
        <f t="shared" si="1"/>
        <v>2803</v>
      </c>
      <c r="D10" s="22">
        <f t="shared" si="1"/>
        <v>615</v>
      </c>
      <c r="E10" s="23"/>
      <c r="F10" s="21">
        <v>2408</v>
      </c>
      <c r="G10" s="22">
        <v>528</v>
      </c>
      <c r="H10" s="25"/>
      <c r="I10" s="21">
        <v>362</v>
      </c>
      <c r="J10" s="21">
        <v>76</v>
      </c>
      <c r="K10" s="21"/>
      <c r="L10" s="22">
        <v>33</v>
      </c>
      <c r="M10" s="22">
        <v>11</v>
      </c>
      <c r="N10" s="26"/>
    </row>
    <row r="11" spans="1:14" ht="15.75">
      <c r="A11" s="20" t="s">
        <v>65</v>
      </c>
      <c r="B11" s="21">
        <f t="shared" si="0"/>
        <v>1333</v>
      </c>
      <c r="C11" s="21">
        <f>+F11+I11+L11</f>
        <v>1113</v>
      </c>
      <c r="D11" s="22">
        <f>+G11+J11</f>
        <v>220</v>
      </c>
      <c r="E11" s="23"/>
      <c r="F11" s="21">
        <v>1003</v>
      </c>
      <c r="G11" s="22">
        <v>205</v>
      </c>
      <c r="H11" s="25"/>
      <c r="I11" s="21">
        <v>84</v>
      </c>
      <c r="J11" s="21">
        <v>15</v>
      </c>
      <c r="K11" s="21"/>
      <c r="L11" s="22">
        <v>26</v>
      </c>
      <c r="M11" s="22">
        <v>0</v>
      </c>
      <c r="N11" s="26"/>
    </row>
    <row r="12" spans="1:14" ht="15.75">
      <c r="A12" s="20" t="s">
        <v>8</v>
      </c>
      <c r="B12" s="21">
        <f t="shared" si="0"/>
        <v>1224</v>
      </c>
      <c r="C12" s="21">
        <f>+F12+I12+L12</f>
        <v>1040</v>
      </c>
      <c r="D12" s="22">
        <f>+G12+J12+M12</f>
        <v>184</v>
      </c>
      <c r="E12" s="23"/>
      <c r="F12" s="21">
        <v>865</v>
      </c>
      <c r="G12" s="22">
        <v>152</v>
      </c>
      <c r="H12" s="25"/>
      <c r="I12" s="21">
        <v>149</v>
      </c>
      <c r="J12" s="21">
        <v>28</v>
      </c>
      <c r="K12" s="21"/>
      <c r="L12" s="22">
        <v>26</v>
      </c>
      <c r="M12" s="22">
        <v>4</v>
      </c>
      <c r="N12" s="26"/>
    </row>
    <row r="13" spans="1:14" ht="15.75">
      <c r="A13" s="20" t="s">
        <v>57</v>
      </c>
      <c r="B13" s="21">
        <f t="shared" si="0"/>
        <v>2978</v>
      </c>
      <c r="C13" s="21">
        <f>+F13+I13+L13</f>
        <v>2483</v>
      </c>
      <c r="D13" s="22">
        <f>+G13+J13+M13</f>
        <v>495</v>
      </c>
      <c r="E13" s="23"/>
      <c r="F13" s="21">
        <v>2254</v>
      </c>
      <c r="G13" s="22">
        <v>467</v>
      </c>
      <c r="H13" s="25"/>
      <c r="I13" s="21">
        <v>181</v>
      </c>
      <c r="J13" s="21">
        <v>20</v>
      </c>
      <c r="K13" s="21"/>
      <c r="L13" s="22">
        <v>48</v>
      </c>
      <c r="M13" s="22">
        <v>8</v>
      </c>
      <c r="N13" s="26"/>
    </row>
    <row r="14" spans="1:14" ht="15.75">
      <c r="A14" s="20" t="s">
        <v>9</v>
      </c>
      <c r="B14" s="21">
        <f aca="true" t="shared" si="2" ref="B14:B19">SUM(C14:D14)</f>
        <v>1993</v>
      </c>
      <c r="C14" s="21">
        <f aca="true" t="shared" si="3" ref="C14:D19">+F14+I14+L14</f>
        <v>1632</v>
      </c>
      <c r="D14" s="22">
        <f t="shared" si="3"/>
        <v>361</v>
      </c>
      <c r="E14" s="23"/>
      <c r="F14" s="21">
        <v>1201</v>
      </c>
      <c r="G14" s="22">
        <v>284</v>
      </c>
      <c r="H14" s="25"/>
      <c r="I14" s="21">
        <v>340</v>
      </c>
      <c r="J14" s="21">
        <v>61</v>
      </c>
      <c r="K14" s="21"/>
      <c r="L14" s="22">
        <v>91</v>
      </c>
      <c r="M14" s="22">
        <v>16</v>
      </c>
      <c r="N14" s="26"/>
    </row>
    <row r="15" spans="1:14" ht="15.75">
      <c r="A15" s="20" t="s">
        <v>10</v>
      </c>
      <c r="B15" s="21">
        <f t="shared" si="2"/>
        <v>840</v>
      </c>
      <c r="C15" s="21">
        <f t="shared" si="3"/>
        <v>700</v>
      </c>
      <c r="D15" s="22">
        <f t="shared" si="3"/>
        <v>140</v>
      </c>
      <c r="E15" s="23"/>
      <c r="F15" s="21">
        <v>583</v>
      </c>
      <c r="G15" s="22">
        <v>122</v>
      </c>
      <c r="H15" s="25"/>
      <c r="I15" s="21">
        <v>95</v>
      </c>
      <c r="J15" s="21">
        <v>14</v>
      </c>
      <c r="K15" s="21"/>
      <c r="L15" s="22">
        <v>22</v>
      </c>
      <c r="M15" s="22">
        <v>4</v>
      </c>
      <c r="N15" s="26"/>
    </row>
    <row r="16" spans="1:14" ht="15.75">
      <c r="A16" s="20" t="s">
        <v>11</v>
      </c>
      <c r="B16" s="21">
        <f t="shared" si="2"/>
        <v>1440</v>
      </c>
      <c r="C16" s="21">
        <f t="shared" si="3"/>
        <v>1113</v>
      </c>
      <c r="D16" s="22">
        <f t="shared" si="3"/>
        <v>327</v>
      </c>
      <c r="E16" s="23"/>
      <c r="F16" s="21">
        <v>1078</v>
      </c>
      <c r="G16" s="22">
        <v>320</v>
      </c>
      <c r="H16" s="25"/>
      <c r="I16" s="21">
        <v>32</v>
      </c>
      <c r="J16" s="21">
        <v>6</v>
      </c>
      <c r="K16" s="21"/>
      <c r="L16" s="22">
        <v>3</v>
      </c>
      <c r="M16" s="22">
        <v>1</v>
      </c>
      <c r="N16" s="26"/>
    </row>
    <row r="17" spans="1:14" ht="15.75">
      <c r="A17" s="20" t="s">
        <v>12</v>
      </c>
      <c r="B17" s="21">
        <f t="shared" si="2"/>
        <v>774</v>
      </c>
      <c r="C17" s="21">
        <f t="shared" si="3"/>
        <v>626</v>
      </c>
      <c r="D17" s="22">
        <f t="shared" si="3"/>
        <v>148</v>
      </c>
      <c r="E17" s="23"/>
      <c r="F17" s="21">
        <v>568</v>
      </c>
      <c r="G17" s="22">
        <v>132</v>
      </c>
      <c r="H17" s="25"/>
      <c r="I17" s="21">
        <v>44</v>
      </c>
      <c r="J17" s="21">
        <v>13</v>
      </c>
      <c r="K17" s="21"/>
      <c r="L17" s="22">
        <v>14</v>
      </c>
      <c r="M17" s="22">
        <v>3</v>
      </c>
      <c r="N17" s="26"/>
    </row>
    <row r="18" spans="1:14" ht="15.75">
      <c r="A18" s="20" t="s">
        <v>13</v>
      </c>
      <c r="B18" s="21">
        <f t="shared" si="2"/>
        <v>654</v>
      </c>
      <c r="C18" s="21">
        <f t="shared" si="3"/>
        <v>587</v>
      </c>
      <c r="D18" s="22">
        <f>+G18+J18</f>
        <v>67</v>
      </c>
      <c r="E18" s="23"/>
      <c r="F18" s="21">
        <v>488</v>
      </c>
      <c r="G18" s="22">
        <v>57</v>
      </c>
      <c r="H18" s="25"/>
      <c r="I18" s="21">
        <v>93</v>
      </c>
      <c r="J18" s="21">
        <v>10</v>
      </c>
      <c r="K18" s="21"/>
      <c r="L18" s="22">
        <v>6</v>
      </c>
      <c r="M18" s="22">
        <v>0</v>
      </c>
      <c r="N18" s="26"/>
    </row>
    <row r="19" spans="1:14" ht="15.75">
      <c r="A19" s="20" t="s">
        <v>14</v>
      </c>
      <c r="B19" s="21">
        <f t="shared" si="2"/>
        <v>526</v>
      </c>
      <c r="C19" s="21">
        <f t="shared" si="3"/>
        <v>435</v>
      </c>
      <c r="D19" s="22">
        <f t="shared" si="3"/>
        <v>91</v>
      </c>
      <c r="E19" s="23"/>
      <c r="F19" s="21">
        <v>363</v>
      </c>
      <c r="G19" s="22">
        <v>71</v>
      </c>
      <c r="H19" s="25"/>
      <c r="I19" s="21">
        <v>57</v>
      </c>
      <c r="J19" s="21">
        <v>15</v>
      </c>
      <c r="K19" s="21"/>
      <c r="L19" s="22">
        <v>15</v>
      </c>
      <c r="M19" s="22">
        <v>5</v>
      </c>
      <c r="N19" s="26"/>
    </row>
    <row r="20" spans="1:14" ht="15.75">
      <c r="A20" s="20" t="s">
        <v>15</v>
      </c>
      <c r="B20" s="21">
        <f aca="true" t="shared" si="4" ref="B20:B26">SUM(C20:D20)</f>
        <v>3540</v>
      </c>
      <c r="C20" s="21">
        <f aca="true" t="shared" si="5" ref="C20:D25">+F20+I20+L20</f>
        <v>2933</v>
      </c>
      <c r="D20" s="22">
        <f t="shared" si="5"/>
        <v>607</v>
      </c>
      <c r="E20" s="23"/>
      <c r="F20" s="21">
        <v>2552</v>
      </c>
      <c r="G20" s="22">
        <v>561</v>
      </c>
      <c r="H20" s="25"/>
      <c r="I20" s="21">
        <v>265</v>
      </c>
      <c r="J20" s="21">
        <v>32</v>
      </c>
      <c r="K20" s="21"/>
      <c r="L20" s="22">
        <v>116</v>
      </c>
      <c r="M20" s="22">
        <v>14</v>
      </c>
      <c r="N20" s="26"/>
    </row>
    <row r="21" spans="1:14" ht="15.75">
      <c r="A21" s="20" t="s">
        <v>16</v>
      </c>
      <c r="B21" s="21">
        <f t="shared" si="4"/>
        <v>20073</v>
      </c>
      <c r="C21" s="21">
        <f t="shared" si="5"/>
        <v>16376</v>
      </c>
      <c r="D21" s="22">
        <f t="shared" si="5"/>
        <v>3697</v>
      </c>
      <c r="E21" s="23"/>
      <c r="F21" s="21">
        <v>15602</v>
      </c>
      <c r="G21" s="22">
        <v>3534</v>
      </c>
      <c r="H21" s="25"/>
      <c r="I21" s="21">
        <v>484</v>
      </c>
      <c r="J21" s="21">
        <v>103</v>
      </c>
      <c r="K21" s="21"/>
      <c r="L21" s="22">
        <v>290</v>
      </c>
      <c r="M21" s="22">
        <v>60</v>
      </c>
      <c r="N21" s="26"/>
    </row>
    <row r="22" spans="1:14" ht="15.75">
      <c r="A22" s="20" t="s">
        <v>17</v>
      </c>
      <c r="B22" s="21">
        <f t="shared" si="4"/>
        <v>450</v>
      </c>
      <c r="C22" s="21">
        <f t="shared" si="5"/>
        <v>375</v>
      </c>
      <c r="D22" s="22">
        <f t="shared" si="5"/>
        <v>75</v>
      </c>
      <c r="E22" s="23"/>
      <c r="F22" s="21">
        <v>291</v>
      </c>
      <c r="G22" s="22">
        <v>56</v>
      </c>
      <c r="H22" s="25"/>
      <c r="I22" s="21">
        <v>78</v>
      </c>
      <c r="J22" s="21">
        <v>16</v>
      </c>
      <c r="K22" s="21"/>
      <c r="L22" s="22">
        <v>6</v>
      </c>
      <c r="M22" s="22">
        <v>3</v>
      </c>
      <c r="N22" s="26"/>
    </row>
    <row r="23" spans="1:14" ht="15.75">
      <c r="A23" s="20" t="s">
        <v>18</v>
      </c>
      <c r="B23" s="21">
        <f t="shared" si="4"/>
        <v>855</v>
      </c>
      <c r="C23" s="21">
        <f t="shared" si="5"/>
        <v>688</v>
      </c>
      <c r="D23" s="22">
        <f t="shared" si="5"/>
        <v>167</v>
      </c>
      <c r="E23" s="23"/>
      <c r="F23" s="21">
        <v>603</v>
      </c>
      <c r="G23" s="22">
        <v>146</v>
      </c>
      <c r="H23" s="25"/>
      <c r="I23" s="21">
        <v>69</v>
      </c>
      <c r="J23" s="21">
        <v>17</v>
      </c>
      <c r="K23" s="21"/>
      <c r="L23" s="22">
        <v>16</v>
      </c>
      <c r="M23" s="22">
        <v>4</v>
      </c>
      <c r="N23" s="26"/>
    </row>
    <row r="24" spans="1:14" ht="15.75">
      <c r="A24" s="20" t="s">
        <v>19</v>
      </c>
      <c r="B24" s="21">
        <f t="shared" si="4"/>
        <v>761</v>
      </c>
      <c r="C24" s="21">
        <f t="shared" si="5"/>
        <v>607</v>
      </c>
      <c r="D24" s="22">
        <f t="shared" si="5"/>
        <v>154</v>
      </c>
      <c r="E24" s="23"/>
      <c r="F24" s="21">
        <v>468</v>
      </c>
      <c r="G24" s="22">
        <v>106</v>
      </c>
      <c r="H24" s="25"/>
      <c r="I24" s="21">
        <v>101</v>
      </c>
      <c r="J24" s="21">
        <v>30</v>
      </c>
      <c r="K24" s="21"/>
      <c r="L24" s="22">
        <v>38</v>
      </c>
      <c r="M24" s="22">
        <v>18</v>
      </c>
      <c r="N24" s="26"/>
    </row>
    <row r="25" spans="1:14" ht="15.75">
      <c r="A25" s="20" t="s">
        <v>20</v>
      </c>
      <c r="B25" s="21">
        <f t="shared" si="4"/>
        <v>1164</v>
      </c>
      <c r="C25" s="21">
        <f t="shared" si="5"/>
        <v>951</v>
      </c>
      <c r="D25" s="22">
        <f t="shared" si="5"/>
        <v>213</v>
      </c>
      <c r="E25" s="23"/>
      <c r="F25" s="21">
        <v>773</v>
      </c>
      <c r="G25" s="22">
        <v>160</v>
      </c>
      <c r="H25" s="25"/>
      <c r="I25" s="21">
        <v>131</v>
      </c>
      <c r="J25" s="21">
        <v>37</v>
      </c>
      <c r="K25" s="21"/>
      <c r="L25" s="22">
        <v>47</v>
      </c>
      <c r="M25" s="22">
        <v>16</v>
      </c>
      <c r="N25" s="26"/>
    </row>
    <row r="26" spans="1:14" ht="15.75">
      <c r="A26" s="28" t="s">
        <v>21</v>
      </c>
      <c r="B26" s="21">
        <f t="shared" si="4"/>
        <v>947</v>
      </c>
      <c r="C26" s="21">
        <f aca="true" t="shared" si="6" ref="C26:D31">+F26+I26+L26</f>
        <v>767</v>
      </c>
      <c r="D26" s="22">
        <f t="shared" si="6"/>
        <v>180</v>
      </c>
      <c r="E26" s="32"/>
      <c r="F26" s="21">
        <v>631</v>
      </c>
      <c r="G26" s="22">
        <v>155</v>
      </c>
      <c r="H26" s="34"/>
      <c r="I26" s="21">
        <v>107</v>
      </c>
      <c r="J26" s="21">
        <v>20</v>
      </c>
      <c r="K26" s="34"/>
      <c r="L26" s="22">
        <v>29</v>
      </c>
      <c r="M26" s="22">
        <v>5</v>
      </c>
      <c r="N26" s="26"/>
    </row>
    <row r="27" spans="1:14" ht="15.75">
      <c r="A27" s="20" t="s">
        <v>86</v>
      </c>
      <c r="B27" s="21">
        <f>SUM(C27:D27)</f>
        <v>34</v>
      </c>
      <c r="C27" s="21">
        <f>+F27+I27</f>
        <v>28</v>
      </c>
      <c r="D27" s="22">
        <f>+G27</f>
        <v>6</v>
      </c>
      <c r="E27" s="23"/>
      <c r="F27" s="21">
        <v>24</v>
      </c>
      <c r="G27" s="22">
        <v>6</v>
      </c>
      <c r="H27" s="25"/>
      <c r="I27" s="21">
        <v>4</v>
      </c>
      <c r="J27" s="22">
        <v>0</v>
      </c>
      <c r="K27" s="21"/>
      <c r="L27" s="22">
        <v>0</v>
      </c>
      <c r="M27" s="22">
        <v>0</v>
      </c>
      <c r="N27" s="26"/>
    </row>
    <row r="28" spans="1:14" ht="15.75">
      <c r="A28" s="20" t="s">
        <v>63</v>
      </c>
      <c r="B28" s="21">
        <f>SUM(C28:D28)</f>
        <v>595</v>
      </c>
      <c r="C28" s="21">
        <f t="shared" si="6"/>
        <v>503</v>
      </c>
      <c r="D28" s="22">
        <f t="shared" si="6"/>
        <v>92</v>
      </c>
      <c r="E28" s="23"/>
      <c r="F28" s="21">
        <v>426</v>
      </c>
      <c r="G28" s="22">
        <v>83</v>
      </c>
      <c r="H28" s="25"/>
      <c r="I28" s="21">
        <v>66</v>
      </c>
      <c r="J28" s="21">
        <v>8</v>
      </c>
      <c r="K28" s="21"/>
      <c r="L28" s="22">
        <v>11</v>
      </c>
      <c r="M28" s="22">
        <v>1</v>
      </c>
      <c r="N28" s="26"/>
    </row>
    <row r="29" spans="1:14" ht="15.75">
      <c r="A29" s="20" t="s">
        <v>22</v>
      </c>
      <c r="B29" s="49" t="s">
        <v>59</v>
      </c>
      <c r="C29" s="49" t="s">
        <v>59</v>
      </c>
      <c r="D29" s="49" t="s">
        <v>59</v>
      </c>
      <c r="E29" s="23"/>
      <c r="F29" s="49" t="s">
        <v>59</v>
      </c>
      <c r="G29" s="49" t="s">
        <v>59</v>
      </c>
      <c r="H29" s="25"/>
      <c r="I29" s="49" t="s">
        <v>59</v>
      </c>
      <c r="J29" s="49" t="s">
        <v>59</v>
      </c>
      <c r="K29" s="21"/>
      <c r="L29" s="49" t="s">
        <v>59</v>
      </c>
      <c r="M29" s="49" t="s">
        <v>59</v>
      </c>
      <c r="N29" s="26"/>
    </row>
    <row r="30" spans="1:14" ht="15.75">
      <c r="A30" s="20" t="s">
        <v>23</v>
      </c>
      <c r="B30" s="21">
        <f>SUM(C30:D30)</f>
        <v>251</v>
      </c>
      <c r="C30" s="21">
        <f t="shared" si="6"/>
        <v>217</v>
      </c>
      <c r="D30" s="22">
        <f>+G30+J30</f>
        <v>34</v>
      </c>
      <c r="E30" s="23"/>
      <c r="F30" s="21">
        <v>186</v>
      </c>
      <c r="G30" s="22">
        <v>32</v>
      </c>
      <c r="H30" s="25"/>
      <c r="I30" s="21">
        <v>22</v>
      </c>
      <c r="J30" s="21">
        <v>2</v>
      </c>
      <c r="K30" s="21"/>
      <c r="L30" s="22">
        <v>9</v>
      </c>
      <c r="M30" s="22">
        <v>0</v>
      </c>
      <c r="N30" s="26"/>
    </row>
    <row r="31" spans="1:14" ht="15.75">
      <c r="A31" s="20" t="s">
        <v>24</v>
      </c>
      <c r="B31" s="21">
        <f>SUM(C31:D31)</f>
        <v>920</v>
      </c>
      <c r="C31" s="21">
        <f t="shared" si="6"/>
        <v>775</v>
      </c>
      <c r="D31" s="22">
        <f t="shared" si="6"/>
        <v>145</v>
      </c>
      <c r="E31" s="23"/>
      <c r="F31" s="21">
        <v>604</v>
      </c>
      <c r="G31" s="22">
        <v>113</v>
      </c>
      <c r="H31" s="25"/>
      <c r="I31" s="21">
        <v>131</v>
      </c>
      <c r="J31" s="21">
        <v>26</v>
      </c>
      <c r="K31" s="21"/>
      <c r="L31" s="22">
        <v>40</v>
      </c>
      <c r="M31" s="22">
        <v>6</v>
      </c>
      <c r="N31" s="26"/>
    </row>
    <row r="32" spans="1:14" ht="15.75">
      <c r="A32" s="20" t="s">
        <v>25</v>
      </c>
      <c r="B32" s="21">
        <f aca="true" t="shared" si="7" ref="B32:B37">SUM(C32:D32)</f>
        <v>969</v>
      </c>
      <c r="C32" s="21">
        <f aca="true" t="shared" si="8" ref="C32:D37">+F32+I32+L32</f>
        <v>779</v>
      </c>
      <c r="D32" s="22">
        <f t="shared" si="8"/>
        <v>190</v>
      </c>
      <c r="E32" s="23"/>
      <c r="F32" s="21">
        <v>510</v>
      </c>
      <c r="G32" s="22">
        <v>126</v>
      </c>
      <c r="H32" s="25"/>
      <c r="I32" s="21">
        <v>230</v>
      </c>
      <c r="J32" s="21">
        <v>49</v>
      </c>
      <c r="K32" s="21"/>
      <c r="L32" s="22">
        <v>39</v>
      </c>
      <c r="M32" s="22">
        <v>15</v>
      </c>
      <c r="N32" s="26"/>
    </row>
    <row r="33" spans="1:14" ht="15.75">
      <c r="A33" s="20" t="s">
        <v>26</v>
      </c>
      <c r="B33" s="21">
        <f t="shared" si="7"/>
        <v>13860</v>
      </c>
      <c r="C33" s="21">
        <f t="shared" si="8"/>
        <v>11091</v>
      </c>
      <c r="D33" s="22">
        <f t="shared" si="8"/>
        <v>2769</v>
      </c>
      <c r="E33" s="23"/>
      <c r="F33" s="21">
        <v>7907</v>
      </c>
      <c r="G33" s="22">
        <v>1922</v>
      </c>
      <c r="H33" s="25"/>
      <c r="I33" s="21">
        <v>2538</v>
      </c>
      <c r="J33" s="21">
        <v>658</v>
      </c>
      <c r="K33" s="21"/>
      <c r="L33" s="22">
        <v>646</v>
      </c>
      <c r="M33" s="22">
        <v>189</v>
      </c>
      <c r="N33" s="26"/>
    </row>
    <row r="34" spans="1:14" ht="15.75">
      <c r="A34" s="20" t="s">
        <v>27</v>
      </c>
      <c r="B34" s="21">
        <f t="shared" si="7"/>
        <v>1008</v>
      </c>
      <c r="C34" s="21">
        <f t="shared" si="8"/>
        <v>824</v>
      </c>
      <c r="D34" s="22">
        <f t="shared" si="8"/>
        <v>184</v>
      </c>
      <c r="E34" s="23"/>
      <c r="F34" s="21">
        <v>666</v>
      </c>
      <c r="G34" s="22">
        <v>152</v>
      </c>
      <c r="H34" s="25"/>
      <c r="I34" s="21">
        <v>128</v>
      </c>
      <c r="J34" s="21">
        <v>24</v>
      </c>
      <c r="K34" s="21"/>
      <c r="L34" s="22">
        <v>30</v>
      </c>
      <c r="M34" s="22">
        <v>8</v>
      </c>
      <c r="N34" s="26"/>
    </row>
    <row r="35" spans="1:14" ht="15.75">
      <c r="A35" s="40" t="s">
        <v>28</v>
      </c>
      <c r="B35" s="21">
        <f t="shared" si="7"/>
        <v>10850</v>
      </c>
      <c r="C35" s="21">
        <f t="shared" si="8"/>
        <v>9386</v>
      </c>
      <c r="D35" s="22">
        <f t="shared" si="8"/>
        <v>1464</v>
      </c>
      <c r="E35" s="41"/>
      <c r="F35" s="21">
        <v>7971</v>
      </c>
      <c r="G35" s="22">
        <v>1279</v>
      </c>
      <c r="H35" s="25"/>
      <c r="I35" s="21">
        <v>994</v>
      </c>
      <c r="J35" s="21">
        <v>127</v>
      </c>
      <c r="K35" s="21"/>
      <c r="L35" s="22">
        <v>421</v>
      </c>
      <c r="M35" s="22">
        <v>58</v>
      </c>
      <c r="N35" s="26"/>
    </row>
    <row r="36" spans="1:14" ht="15.75">
      <c r="A36" s="20" t="s">
        <v>83</v>
      </c>
      <c r="B36" s="21">
        <f t="shared" si="7"/>
        <v>5778</v>
      </c>
      <c r="C36" s="21">
        <f t="shared" si="8"/>
        <v>4582</v>
      </c>
      <c r="D36" s="22">
        <f t="shared" si="8"/>
        <v>1196</v>
      </c>
      <c r="E36" s="23"/>
      <c r="F36" s="21">
        <v>3973</v>
      </c>
      <c r="G36" s="22">
        <v>1047</v>
      </c>
      <c r="H36" s="25"/>
      <c r="I36" s="21">
        <v>320</v>
      </c>
      <c r="J36" s="21">
        <v>69</v>
      </c>
      <c r="K36" s="21"/>
      <c r="L36" s="22">
        <v>289</v>
      </c>
      <c r="M36" s="22">
        <v>80</v>
      </c>
      <c r="N36" s="26"/>
    </row>
    <row r="37" spans="1:14" ht="15.75">
      <c r="A37" s="20" t="s">
        <v>29</v>
      </c>
      <c r="B37" s="21">
        <f t="shared" si="7"/>
        <v>3626</v>
      </c>
      <c r="C37" s="21">
        <f t="shared" si="8"/>
        <v>2888</v>
      </c>
      <c r="D37" s="22">
        <f t="shared" si="8"/>
        <v>738</v>
      </c>
      <c r="E37" s="23"/>
      <c r="F37" s="21">
        <v>2475</v>
      </c>
      <c r="G37" s="22">
        <v>655</v>
      </c>
      <c r="H37" s="25"/>
      <c r="I37" s="21">
        <v>325</v>
      </c>
      <c r="J37" s="21">
        <v>65</v>
      </c>
      <c r="K37" s="21"/>
      <c r="L37" s="22">
        <v>88</v>
      </c>
      <c r="M37" s="22">
        <v>18</v>
      </c>
      <c r="N37" s="26"/>
    </row>
    <row r="38" spans="1:14" ht="15.75">
      <c r="A38" s="40" t="s">
        <v>87</v>
      </c>
      <c r="B38" s="21">
        <f aca="true" t="shared" si="9" ref="B38:B43">SUM(C38:D38)</f>
        <v>1409</v>
      </c>
      <c r="C38" s="21">
        <f>+I38+L38</f>
        <v>1171</v>
      </c>
      <c r="D38" s="22">
        <f>+J38+M38</f>
        <v>238</v>
      </c>
      <c r="E38" s="41"/>
      <c r="F38" s="22">
        <v>0</v>
      </c>
      <c r="G38" s="22">
        <v>0</v>
      </c>
      <c r="H38" s="25"/>
      <c r="I38" s="21">
        <v>1116</v>
      </c>
      <c r="J38" s="21">
        <v>227</v>
      </c>
      <c r="K38" s="21"/>
      <c r="L38" s="22">
        <v>55</v>
      </c>
      <c r="M38" s="22">
        <v>11</v>
      </c>
      <c r="N38" s="26"/>
    </row>
    <row r="39" spans="1:14" ht="15.75">
      <c r="A39" s="20" t="s">
        <v>30</v>
      </c>
      <c r="B39" s="21">
        <f t="shared" si="9"/>
        <v>9484</v>
      </c>
      <c r="C39" s="22">
        <f>+F39</f>
        <v>7490</v>
      </c>
      <c r="D39" s="22">
        <f>+G39</f>
        <v>1994</v>
      </c>
      <c r="E39" s="23"/>
      <c r="F39" s="21">
        <v>7490</v>
      </c>
      <c r="G39" s="22">
        <v>1994</v>
      </c>
      <c r="H39" s="25"/>
      <c r="I39" s="22">
        <v>0</v>
      </c>
      <c r="J39" s="22">
        <v>0</v>
      </c>
      <c r="K39" s="21"/>
      <c r="L39" s="22">
        <v>0</v>
      </c>
      <c r="M39" s="22">
        <v>0</v>
      </c>
      <c r="N39" s="26"/>
    </row>
    <row r="40" spans="1:14" ht="15.75">
      <c r="A40" s="20" t="s">
        <v>31</v>
      </c>
      <c r="B40" s="21">
        <f t="shared" si="9"/>
        <v>1967</v>
      </c>
      <c r="C40" s="21">
        <f aca="true" t="shared" si="10" ref="C40:D43">+F40+I40+L40</f>
        <v>1485</v>
      </c>
      <c r="D40" s="22">
        <f t="shared" si="10"/>
        <v>482</v>
      </c>
      <c r="E40" s="23"/>
      <c r="F40" s="21">
        <v>1239</v>
      </c>
      <c r="G40" s="22">
        <v>396</v>
      </c>
      <c r="H40" s="25"/>
      <c r="I40" s="21">
        <v>215</v>
      </c>
      <c r="J40" s="21">
        <v>72</v>
      </c>
      <c r="K40" s="21"/>
      <c r="L40" s="22">
        <v>31</v>
      </c>
      <c r="M40" s="22">
        <v>14</v>
      </c>
      <c r="N40" s="26"/>
    </row>
    <row r="41" spans="1:14" ht="15.75">
      <c r="A41" s="20" t="s">
        <v>32</v>
      </c>
      <c r="B41" s="21">
        <f t="shared" si="9"/>
        <v>5469</v>
      </c>
      <c r="C41" s="21">
        <f t="shared" si="10"/>
        <v>4600</v>
      </c>
      <c r="D41" s="22">
        <f t="shared" si="10"/>
        <v>869</v>
      </c>
      <c r="E41" s="23"/>
      <c r="F41" s="21">
        <v>3970</v>
      </c>
      <c r="G41" s="22">
        <v>767</v>
      </c>
      <c r="H41" s="25"/>
      <c r="I41" s="21">
        <v>509</v>
      </c>
      <c r="J41" s="21">
        <v>88</v>
      </c>
      <c r="K41" s="21"/>
      <c r="L41" s="22">
        <v>121</v>
      </c>
      <c r="M41" s="22">
        <v>14</v>
      </c>
      <c r="N41" s="26"/>
    </row>
    <row r="42" spans="1:14" ht="15.75">
      <c r="A42" s="20" t="s">
        <v>33</v>
      </c>
      <c r="B42" s="21">
        <f t="shared" si="9"/>
        <v>810</v>
      </c>
      <c r="C42" s="21">
        <f t="shared" si="10"/>
        <v>648</v>
      </c>
      <c r="D42" s="22">
        <f t="shared" si="10"/>
        <v>162</v>
      </c>
      <c r="E42" s="23"/>
      <c r="F42" s="21">
        <v>490</v>
      </c>
      <c r="G42" s="22">
        <v>129</v>
      </c>
      <c r="H42" s="25"/>
      <c r="I42" s="21">
        <v>124</v>
      </c>
      <c r="J42" s="21">
        <v>25</v>
      </c>
      <c r="K42" s="21"/>
      <c r="L42" s="22">
        <v>34</v>
      </c>
      <c r="M42" s="22">
        <v>8</v>
      </c>
      <c r="N42" s="26"/>
    </row>
    <row r="43" spans="1:14" ht="15.75">
      <c r="A43" s="20" t="s">
        <v>34</v>
      </c>
      <c r="B43" s="21">
        <f t="shared" si="9"/>
        <v>1599</v>
      </c>
      <c r="C43" s="21">
        <f t="shared" si="10"/>
        <v>1387</v>
      </c>
      <c r="D43" s="22">
        <f t="shared" si="10"/>
        <v>212</v>
      </c>
      <c r="E43" s="23"/>
      <c r="F43" s="21">
        <v>1070</v>
      </c>
      <c r="G43" s="22">
        <v>172</v>
      </c>
      <c r="H43" s="25"/>
      <c r="I43" s="21">
        <v>260</v>
      </c>
      <c r="J43" s="21">
        <v>29</v>
      </c>
      <c r="K43" s="21"/>
      <c r="L43" s="22">
        <v>57</v>
      </c>
      <c r="M43" s="22">
        <v>11</v>
      </c>
      <c r="N43" s="26"/>
    </row>
    <row r="44" spans="1:14" ht="15.75">
      <c r="A44" s="20" t="s">
        <v>35</v>
      </c>
      <c r="B44" s="21">
        <f>SUM(C44:D44)</f>
        <v>716</v>
      </c>
      <c r="C44" s="21">
        <f aca="true" t="shared" si="11" ref="C44:D49">+F44+I44+L44</f>
        <v>589</v>
      </c>
      <c r="D44" s="22">
        <f t="shared" si="11"/>
        <v>127</v>
      </c>
      <c r="E44" s="23"/>
      <c r="F44" s="21">
        <v>423</v>
      </c>
      <c r="G44" s="22">
        <v>95</v>
      </c>
      <c r="H44" s="25"/>
      <c r="I44" s="21">
        <v>134</v>
      </c>
      <c r="J44" s="21">
        <v>26</v>
      </c>
      <c r="K44" s="21"/>
      <c r="L44" s="22">
        <v>32</v>
      </c>
      <c r="M44" s="22">
        <v>6</v>
      </c>
      <c r="N44" s="26"/>
    </row>
    <row r="45" spans="1:14" ht="15.75">
      <c r="A45" s="20" t="s">
        <v>36</v>
      </c>
      <c r="B45" s="21">
        <f>SUM(C45:D45)</f>
        <v>900</v>
      </c>
      <c r="C45" s="21">
        <f t="shared" si="11"/>
        <v>760</v>
      </c>
      <c r="D45" s="22">
        <f t="shared" si="11"/>
        <v>140</v>
      </c>
      <c r="E45" s="23"/>
      <c r="F45" s="21">
        <v>717</v>
      </c>
      <c r="G45" s="22">
        <v>131</v>
      </c>
      <c r="H45" s="25"/>
      <c r="I45" s="21">
        <v>38</v>
      </c>
      <c r="J45" s="21">
        <v>8</v>
      </c>
      <c r="K45" s="21"/>
      <c r="L45" s="22">
        <v>5</v>
      </c>
      <c r="M45" s="22">
        <v>1</v>
      </c>
      <c r="N45" s="26"/>
    </row>
    <row r="46" spans="1:14" ht="15.75">
      <c r="A46" s="20" t="s">
        <v>37</v>
      </c>
      <c r="B46" s="21">
        <f>SUM(C46:D46)</f>
        <v>2324</v>
      </c>
      <c r="C46" s="21">
        <f t="shared" si="11"/>
        <v>1984</v>
      </c>
      <c r="D46" s="22">
        <f t="shared" si="11"/>
        <v>340</v>
      </c>
      <c r="E46" s="23"/>
      <c r="F46" s="21">
        <v>1726</v>
      </c>
      <c r="G46" s="22">
        <v>303</v>
      </c>
      <c r="H46" s="25"/>
      <c r="I46" s="21">
        <v>194</v>
      </c>
      <c r="J46" s="21">
        <v>26</v>
      </c>
      <c r="K46" s="21"/>
      <c r="L46" s="22">
        <v>64</v>
      </c>
      <c r="M46" s="22">
        <v>11</v>
      </c>
      <c r="N46" s="26"/>
    </row>
    <row r="47" spans="1:14" ht="15.75">
      <c r="A47" s="20" t="s">
        <v>38</v>
      </c>
      <c r="B47" s="21">
        <f>SUM(C47:D47)</f>
        <v>2985</v>
      </c>
      <c r="C47" s="21">
        <f t="shared" si="11"/>
        <v>2583</v>
      </c>
      <c r="D47" s="22">
        <f t="shared" si="11"/>
        <v>402</v>
      </c>
      <c r="E47" s="23"/>
      <c r="F47" s="21">
        <v>2060</v>
      </c>
      <c r="G47" s="22">
        <v>303</v>
      </c>
      <c r="H47" s="25"/>
      <c r="I47" s="21">
        <v>374</v>
      </c>
      <c r="J47" s="21">
        <v>74</v>
      </c>
      <c r="K47" s="21"/>
      <c r="L47" s="22">
        <v>149</v>
      </c>
      <c r="M47" s="22">
        <v>25</v>
      </c>
      <c r="N47" s="26"/>
    </row>
    <row r="48" spans="1:14" ht="15.75">
      <c r="A48" s="28" t="s">
        <v>68</v>
      </c>
      <c r="B48" s="49" t="s">
        <v>59</v>
      </c>
      <c r="C48" s="49" t="s">
        <v>59</v>
      </c>
      <c r="D48" s="49" t="s">
        <v>59</v>
      </c>
      <c r="E48" s="32"/>
      <c r="F48" s="49" t="s">
        <v>59</v>
      </c>
      <c r="G48" s="49" t="s">
        <v>59</v>
      </c>
      <c r="H48" s="34"/>
      <c r="I48" s="49" t="s">
        <v>59</v>
      </c>
      <c r="J48" s="49" t="s">
        <v>59</v>
      </c>
      <c r="K48" s="34"/>
      <c r="L48" s="49" t="s">
        <v>59</v>
      </c>
      <c r="M48" s="49" t="s">
        <v>59</v>
      </c>
      <c r="N48" s="38"/>
    </row>
    <row r="49" spans="1:14" ht="15.75">
      <c r="A49" s="20" t="s">
        <v>39</v>
      </c>
      <c r="B49" s="21">
        <f>SUM(C49:D49)</f>
        <v>1768</v>
      </c>
      <c r="C49" s="21">
        <f t="shared" si="11"/>
        <v>1485</v>
      </c>
      <c r="D49" s="22">
        <f t="shared" si="11"/>
        <v>283</v>
      </c>
      <c r="E49" s="23"/>
      <c r="F49" s="21">
        <v>1082</v>
      </c>
      <c r="G49" s="22">
        <v>214</v>
      </c>
      <c r="H49" s="25"/>
      <c r="I49" s="21">
        <v>344</v>
      </c>
      <c r="J49" s="21">
        <v>52</v>
      </c>
      <c r="K49" s="21"/>
      <c r="L49" s="22">
        <v>59</v>
      </c>
      <c r="M49" s="22">
        <v>17</v>
      </c>
      <c r="N49" s="26"/>
    </row>
    <row r="50" spans="1:14" ht="15.75">
      <c r="A50" s="20" t="s">
        <v>67</v>
      </c>
      <c r="B50" s="21">
        <f aca="true" t="shared" si="12" ref="B50:B55">SUM(C50:D50)</f>
        <v>2250</v>
      </c>
      <c r="C50" s="21">
        <f aca="true" t="shared" si="13" ref="C50:D55">+F50+I50+L50</f>
        <v>1871</v>
      </c>
      <c r="D50" s="22">
        <f t="shared" si="13"/>
        <v>379</v>
      </c>
      <c r="E50" s="23"/>
      <c r="F50" s="21">
        <v>1734</v>
      </c>
      <c r="G50" s="22">
        <v>354</v>
      </c>
      <c r="H50" s="25"/>
      <c r="I50" s="21">
        <v>106</v>
      </c>
      <c r="J50" s="21">
        <v>20</v>
      </c>
      <c r="K50" s="21"/>
      <c r="L50" s="22">
        <v>31</v>
      </c>
      <c r="M50" s="22">
        <v>5</v>
      </c>
      <c r="N50" s="26"/>
    </row>
    <row r="51" spans="1:14" ht="15.75">
      <c r="A51" s="20" t="s">
        <v>40</v>
      </c>
      <c r="B51" s="21">
        <f t="shared" si="12"/>
        <v>486</v>
      </c>
      <c r="C51" s="21">
        <f t="shared" si="13"/>
        <v>407</v>
      </c>
      <c r="D51" s="22">
        <f t="shared" si="13"/>
        <v>79</v>
      </c>
      <c r="E51" s="23"/>
      <c r="F51" s="21">
        <v>362</v>
      </c>
      <c r="G51" s="22">
        <v>63</v>
      </c>
      <c r="H51" s="25"/>
      <c r="I51" s="21">
        <v>38</v>
      </c>
      <c r="J51" s="21">
        <v>15</v>
      </c>
      <c r="K51" s="21"/>
      <c r="L51" s="22">
        <v>7</v>
      </c>
      <c r="M51" s="22">
        <v>1</v>
      </c>
      <c r="N51" s="26"/>
    </row>
    <row r="52" spans="1:14" ht="15.75">
      <c r="A52" s="20" t="s">
        <v>41</v>
      </c>
      <c r="B52" s="21">
        <f t="shared" si="12"/>
        <v>244</v>
      </c>
      <c r="C52" s="21">
        <f t="shared" si="13"/>
        <v>207</v>
      </c>
      <c r="D52" s="22">
        <f t="shared" si="13"/>
        <v>37</v>
      </c>
      <c r="E52" s="23"/>
      <c r="F52" s="21">
        <v>153</v>
      </c>
      <c r="G52" s="22">
        <v>22</v>
      </c>
      <c r="H52" s="25"/>
      <c r="I52" s="21">
        <v>50</v>
      </c>
      <c r="J52" s="21">
        <v>14</v>
      </c>
      <c r="K52" s="21"/>
      <c r="L52" s="22">
        <v>4</v>
      </c>
      <c r="M52" s="22">
        <v>1</v>
      </c>
      <c r="N52" s="26"/>
    </row>
    <row r="53" spans="1:14" ht="15.75">
      <c r="A53" s="20" t="s">
        <v>42</v>
      </c>
      <c r="B53" s="21">
        <f t="shared" si="12"/>
        <v>702</v>
      </c>
      <c r="C53" s="21">
        <f t="shared" si="13"/>
        <v>571</v>
      </c>
      <c r="D53" s="22">
        <f t="shared" si="13"/>
        <v>131</v>
      </c>
      <c r="E53" s="23"/>
      <c r="F53" s="21">
        <v>467</v>
      </c>
      <c r="G53" s="22">
        <v>106</v>
      </c>
      <c r="H53" s="25"/>
      <c r="I53" s="21">
        <v>71</v>
      </c>
      <c r="J53" s="21">
        <v>17</v>
      </c>
      <c r="K53" s="21"/>
      <c r="L53" s="22">
        <v>33</v>
      </c>
      <c r="M53" s="22">
        <v>8</v>
      </c>
      <c r="N53" s="26"/>
    </row>
    <row r="54" spans="1:14" ht="15.75">
      <c r="A54" s="20" t="s">
        <v>43</v>
      </c>
      <c r="B54" s="21">
        <f t="shared" si="12"/>
        <v>1137</v>
      </c>
      <c r="C54" s="21">
        <f t="shared" si="13"/>
        <v>947</v>
      </c>
      <c r="D54" s="22">
        <f t="shared" si="13"/>
        <v>190</v>
      </c>
      <c r="E54" s="23"/>
      <c r="F54" s="21">
        <v>799</v>
      </c>
      <c r="G54" s="22">
        <v>175</v>
      </c>
      <c r="H54" s="25"/>
      <c r="I54" s="21">
        <v>134</v>
      </c>
      <c r="J54" s="21">
        <v>14</v>
      </c>
      <c r="K54" s="21"/>
      <c r="L54" s="22">
        <v>14</v>
      </c>
      <c r="M54" s="22">
        <v>1</v>
      </c>
      <c r="N54" s="26"/>
    </row>
    <row r="55" spans="1:14" ht="15.75">
      <c r="A55" s="20" t="s">
        <v>44</v>
      </c>
      <c r="B55" s="21">
        <f t="shared" si="12"/>
        <v>13293</v>
      </c>
      <c r="C55" s="21">
        <f t="shared" si="13"/>
        <v>11330</v>
      </c>
      <c r="D55" s="22">
        <f t="shared" si="13"/>
        <v>1963</v>
      </c>
      <c r="E55" s="23"/>
      <c r="F55" s="21">
        <v>9944</v>
      </c>
      <c r="G55" s="22">
        <v>1740</v>
      </c>
      <c r="H55" s="25"/>
      <c r="I55" s="21">
        <v>1163</v>
      </c>
      <c r="J55" s="21">
        <v>189</v>
      </c>
      <c r="K55" s="21"/>
      <c r="L55" s="22">
        <v>223</v>
      </c>
      <c r="M55" s="22">
        <v>34</v>
      </c>
      <c r="N55" s="26"/>
    </row>
    <row r="56" spans="1:14" ht="15.75">
      <c r="A56" s="20" t="s">
        <v>45</v>
      </c>
      <c r="B56" s="21">
        <f aca="true" t="shared" si="14" ref="B56:B61">SUM(C56:D56)</f>
        <v>1604</v>
      </c>
      <c r="C56" s="21">
        <f aca="true" t="shared" si="15" ref="C56:D61">+F56+I56+L56</f>
        <v>1343</v>
      </c>
      <c r="D56" s="22">
        <f t="shared" si="15"/>
        <v>261</v>
      </c>
      <c r="E56" s="23"/>
      <c r="F56" s="21">
        <v>1235</v>
      </c>
      <c r="G56" s="22">
        <v>247</v>
      </c>
      <c r="H56" s="25"/>
      <c r="I56" s="21">
        <v>80</v>
      </c>
      <c r="J56" s="21">
        <v>12</v>
      </c>
      <c r="K56" s="21"/>
      <c r="L56" s="22">
        <v>28</v>
      </c>
      <c r="M56" s="22">
        <v>2</v>
      </c>
      <c r="N56" s="26"/>
    </row>
    <row r="57" spans="1:14" ht="15.75">
      <c r="A57" s="20" t="s">
        <v>46</v>
      </c>
      <c r="B57" s="21">
        <f t="shared" si="14"/>
        <v>519</v>
      </c>
      <c r="C57" s="21">
        <f t="shared" si="15"/>
        <v>448</v>
      </c>
      <c r="D57" s="22">
        <f t="shared" si="15"/>
        <v>71</v>
      </c>
      <c r="E57" s="23"/>
      <c r="F57" s="21">
        <v>309</v>
      </c>
      <c r="G57" s="22">
        <v>54</v>
      </c>
      <c r="H57" s="25"/>
      <c r="I57" s="21">
        <v>123</v>
      </c>
      <c r="J57" s="21">
        <v>16</v>
      </c>
      <c r="K57" s="21"/>
      <c r="L57" s="22">
        <v>16</v>
      </c>
      <c r="M57" s="22">
        <v>1</v>
      </c>
      <c r="N57" s="26"/>
    </row>
    <row r="58" spans="1:14" ht="15.75">
      <c r="A58" s="20" t="s">
        <v>47</v>
      </c>
      <c r="B58" s="21">
        <f t="shared" si="14"/>
        <v>831</v>
      </c>
      <c r="C58" s="21">
        <f t="shared" si="15"/>
        <v>689</v>
      </c>
      <c r="D58" s="22">
        <f t="shared" si="15"/>
        <v>142</v>
      </c>
      <c r="E58" s="23"/>
      <c r="F58" s="21">
        <v>577</v>
      </c>
      <c r="G58" s="22">
        <v>116</v>
      </c>
      <c r="H58" s="25"/>
      <c r="I58" s="21">
        <v>99</v>
      </c>
      <c r="J58" s="21">
        <v>23</v>
      </c>
      <c r="K58" s="21"/>
      <c r="L58" s="22">
        <v>13</v>
      </c>
      <c r="M58" s="22">
        <v>3</v>
      </c>
      <c r="N58" s="26"/>
    </row>
    <row r="59" spans="1:14" ht="15.75">
      <c r="A59" s="20" t="s">
        <v>48</v>
      </c>
      <c r="B59" s="21">
        <f t="shared" si="14"/>
        <v>2168</v>
      </c>
      <c r="C59" s="21">
        <f t="shared" si="15"/>
        <v>1767</v>
      </c>
      <c r="D59" s="22">
        <f t="shared" si="15"/>
        <v>401</v>
      </c>
      <c r="E59" s="23"/>
      <c r="F59" s="21">
        <v>1510</v>
      </c>
      <c r="G59" s="22">
        <v>342</v>
      </c>
      <c r="H59" s="25"/>
      <c r="I59" s="21">
        <v>186</v>
      </c>
      <c r="J59" s="21">
        <v>49</v>
      </c>
      <c r="K59" s="21"/>
      <c r="L59" s="22">
        <v>71</v>
      </c>
      <c r="M59" s="22">
        <v>10</v>
      </c>
      <c r="N59" s="26"/>
    </row>
    <row r="60" spans="1:14" ht="15.75">
      <c r="A60" s="20" t="s">
        <v>49</v>
      </c>
      <c r="B60" s="21">
        <f t="shared" si="14"/>
        <v>1322</v>
      </c>
      <c r="C60" s="21">
        <f t="shared" si="15"/>
        <v>1096</v>
      </c>
      <c r="D60" s="22">
        <f t="shared" si="15"/>
        <v>226</v>
      </c>
      <c r="E60" s="23"/>
      <c r="F60" s="21">
        <v>909</v>
      </c>
      <c r="G60" s="22">
        <v>192</v>
      </c>
      <c r="H60" s="25"/>
      <c r="I60" s="21">
        <v>134</v>
      </c>
      <c r="J60" s="21">
        <v>30</v>
      </c>
      <c r="K60" s="21"/>
      <c r="L60" s="22">
        <v>53</v>
      </c>
      <c r="M60" s="22">
        <v>4</v>
      </c>
      <c r="N60" s="26"/>
    </row>
    <row r="61" spans="1:14" ht="15.75">
      <c r="A61" s="20" t="s">
        <v>50</v>
      </c>
      <c r="B61" s="21">
        <f t="shared" si="14"/>
        <v>943</v>
      </c>
      <c r="C61" s="21">
        <f t="shared" si="15"/>
        <v>755</v>
      </c>
      <c r="D61" s="22">
        <f t="shared" si="15"/>
        <v>188</v>
      </c>
      <c r="E61" s="23"/>
      <c r="F61" s="21">
        <v>616</v>
      </c>
      <c r="G61" s="22">
        <v>167</v>
      </c>
      <c r="H61" s="25"/>
      <c r="I61" s="21">
        <v>106</v>
      </c>
      <c r="J61" s="21">
        <v>15</v>
      </c>
      <c r="K61" s="21"/>
      <c r="L61" s="22">
        <v>33</v>
      </c>
      <c r="M61" s="22">
        <v>6</v>
      </c>
      <c r="N61" s="26"/>
    </row>
    <row r="62" spans="1:14" ht="15.75">
      <c r="A62" s="20" t="s">
        <v>51</v>
      </c>
      <c r="B62" s="21">
        <f>SUM(C62:D62)</f>
        <v>1527</v>
      </c>
      <c r="C62" s="21">
        <f aca="true" t="shared" si="16" ref="C62:D65">+F62+I62+L62</f>
        <v>1252</v>
      </c>
      <c r="D62" s="22">
        <f t="shared" si="16"/>
        <v>275</v>
      </c>
      <c r="E62" s="23"/>
      <c r="F62" s="21">
        <v>995</v>
      </c>
      <c r="G62" s="22">
        <v>219</v>
      </c>
      <c r="H62" s="25"/>
      <c r="I62" s="21">
        <v>198</v>
      </c>
      <c r="J62" s="21">
        <v>44</v>
      </c>
      <c r="K62" s="21"/>
      <c r="L62" s="22">
        <v>59</v>
      </c>
      <c r="M62" s="22">
        <v>12</v>
      </c>
      <c r="N62" s="26"/>
    </row>
    <row r="63" spans="1:14" ht="15.75">
      <c r="A63" s="40" t="s">
        <v>84</v>
      </c>
      <c r="B63" s="21">
        <f>SUM(C63:D63)</f>
        <v>8007</v>
      </c>
      <c r="C63" s="21">
        <f t="shared" si="16"/>
        <v>6992</v>
      </c>
      <c r="D63" s="22">
        <f t="shared" si="16"/>
        <v>1015</v>
      </c>
      <c r="E63" s="41"/>
      <c r="F63" s="21">
        <v>6277</v>
      </c>
      <c r="G63" s="22">
        <v>937</v>
      </c>
      <c r="H63" s="25"/>
      <c r="I63" s="21">
        <v>585</v>
      </c>
      <c r="J63" s="21">
        <v>65</v>
      </c>
      <c r="K63" s="21"/>
      <c r="L63" s="22">
        <v>130</v>
      </c>
      <c r="M63" s="22">
        <v>13</v>
      </c>
      <c r="N63" s="26"/>
    </row>
    <row r="64" spans="1:14" ht="15.75">
      <c r="A64" s="20" t="s">
        <v>52</v>
      </c>
      <c r="B64" s="21">
        <f>SUM(C64:D64)</f>
        <v>666</v>
      </c>
      <c r="C64" s="21">
        <f t="shared" si="16"/>
        <v>550</v>
      </c>
      <c r="D64" s="22">
        <f t="shared" si="16"/>
        <v>116</v>
      </c>
      <c r="E64" s="23"/>
      <c r="F64" s="21">
        <v>488</v>
      </c>
      <c r="G64" s="22">
        <v>105</v>
      </c>
      <c r="H64" s="25"/>
      <c r="I64" s="21">
        <v>55</v>
      </c>
      <c r="J64" s="21">
        <v>10</v>
      </c>
      <c r="K64" s="21"/>
      <c r="L64" s="22">
        <v>7</v>
      </c>
      <c r="M64" s="22">
        <v>1</v>
      </c>
      <c r="N64" s="26"/>
    </row>
    <row r="65" spans="1:14" ht="15.75">
      <c r="A65" s="20" t="s">
        <v>53</v>
      </c>
      <c r="B65" s="21">
        <f>SUM(C65:D65)</f>
        <v>464</v>
      </c>
      <c r="C65" s="21">
        <f t="shared" si="16"/>
        <v>394</v>
      </c>
      <c r="D65" s="22">
        <f t="shared" si="16"/>
        <v>70</v>
      </c>
      <c r="E65" s="23"/>
      <c r="F65" s="21">
        <v>265</v>
      </c>
      <c r="G65" s="22">
        <v>49</v>
      </c>
      <c r="H65" s="25"/>
      <c r="I65" s="21">
        <v>98</v>
      </c>
      <c r="J65" s="21">
        <v>17</v>
      </c>
      <c r="K65" s="21"/>
      <c r="L65" s="22">
        <v>31</v>
      </c>
      <c r="M65" s="22">
        <v>4</v>
      </c>
      <c r="N65" s="26"/>
    </row>
    <row r="66" spans="1:14" ht="15.75">
      <c r="A66" s="12"/>
      <c r="B66" s="42"/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8"/>
    </row>
    <row r="67" spans="1:14" ht="15.75">
      <c r="A67" s="8" t="s">
        <v>88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</row>
    <row r="68" spans="1:14" ht="15.75">
      <c r="A68" s="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</row>
    <row r="69" spans="1:14" ht="15.75">
      <c r="A69" s="8" t="s">
        <v>54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</row>
    <row r="70" spans="1:14" ht="15.75">
      <c r="A70" s="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</row>
    <row r="71" spans="1:14" ht="15.75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</row>
    <row r="72" spans="1:14" ht="15.75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</row>
    <row r="73" spans="1:14" ht="15.75">
      <c r="A73" s="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</row>
    <row r="74" spans="1:14" ht="15.75">
      <c r="A74" s="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</row>
    <row r="75" spans="1:14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</row>
    <row r="76" spans="1:14" ht="15.75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1">
      <selection activeCell="A2" sqref="A2"/>
    </sheetView>
  </sheetViews>
  <sheetFormatPr defaultColWidth="8.88671875" defaultRowHeight="15.75"/>
  <cols>
    <col min="1" max="1" width="50.77734375" style="0" customWidth="1"/>
    <col min="2" max="4" width="11.77734375" style="0" customWidth="1"/>
    <col min="5" max="5" width="2.77734375" style="0" customWidth="1"/>
    <col min="6" max="7" width="11.77734375" style="0" customWidth="1"/>
    <col min="8" max="8" width="2.77734375" style="0" customWidth="1"/>
    <col min="9" max="10" width="11.77734375" style="0" customWidth="1"/>
    <col min="11" max="11" width="2.77734375" style="0" customWidth="1"/>
    <col min="12" max="16384" width="11.77734375" style="0" customWidth="1"/>
  </cols>
  <sheetData>
    <row r="1" spans="1:16" ht="20.25">
      <c r="A1" s="44" t="s">
        <v>3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</row>
    <row r="2" spans="1:16" ht="20.25">
      <c r="A2" s="45" t="s">
        <v>89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8"/>
      <c r="M2" s="8"/>
      <c r="N2" s="8"/>
      <c r="O2" s="8"/>
      <c r="P2" s="8"/>
    </row>
    <row r="3" spans="1:1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30.75" customHeight="1">
      <c r="A4" s="12"/>
      <c r="B4" s="46" t="s">
        <v>4</v>
      </c>
      <c r="C4" s="46"/>
      <c r="D4" s="46"/>
      <c r="E4" s="47"/>
      <c r="F4" s="48" t="s">
        <v>81</v>
      </c>
      <c r="G4" s="48"/>
      <c r="H4" s="47"/>
      <c r="I4" s="48" t="s">
        <v>80</v>
      </c>
      <c r="J4" s="48"/>
      <c r="K4" s="47"/>
      <c r="L4" s="46" t="s">
        <v>55</v>
      </c>
      <c r="M4" s="46"/>
      <c r="N4" s="8"/>
      <c r="O4" s="8"/>
      <c r="P4" s="8"/>
    </row>
    <row r="5" spans="1:16" ht="15.75">
      <c r="A5" s="13" t="s">
        <v>5</v>
      </c>
      <c r="B5" s="14" t="s">
        <v>0</v>
      </c>
      <c r="C5" s="14" t="s">
        <v>1</v>
      </c>
      <c r="D5" s="14" t="s">
        <v>2</v>
      </c>
      <c r="E5" s="15"/>
      <c r="F5" s="14" t="s">
        <v>1</v>
      </c>
      <c r="G5" s="14" t="s">
        <v>2</v>
      </c>
      <c r="H5" s="15"/>
      <c r="I5" s="14" t="s">
        <v>1</v>
      </c>
      <c r="J5" s="14" t="s">
        <v>2</v>
      </c>
      <c r="K5" s="15"/>
      <c r="L5" s="14" t="s">
        <v>1</v>
      </c>
      <c r="M5" s="14" t="s">
        <v>2</v>
      </c>
      <c r="N5" s="8"/>
      <c r="O5" s="8"/>
      <c r="P5" s="8"/>
    </row>
    <row r="6" spans="1:16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>
      <c r="A7" s="16" t="s">
        <v>56</v>
      </c>
      <c r="B7" s="17">
        <f>SUM(B8:B65)</f>
        <v>155558</v>
      </c>
      <c r="C7" s="17">
        <f>SUM(C8:C65)</f>
        <v>129121</v>
      </c>
      <c r="D7" s="17">
        <f>SUM(D8:D65)</f>
        <v>26437</v>
      </c>
      <c r="E7" s="17"/>
      <c r="F7" s="17">
        <f>SUM(F8:F65)</f>
        <v>109384</v>
      </c>
      <c r="G7" s="17">
        <f>SUM(G8:G65)</f>
        <v>22755</v>
      </c>
      <c r="H7" s="17"/>
      <c r="I7" s="17">
        <f>SUM(I8:I65)</f>
        <v>15512</v>
      </c>
      <c r="J7" s="17">
        <f>SUM(J8:J65)</f>
        <v>2890</v>
      </c>
      <c r="K7" s="17"/>
      <c r="L7" s="17">
        <f>SUM(L8:L65)</f>
        <v>4225</v>
      </c>
      <c r="M7" s="17">
        <f>SUM(M8:M65)</f>
        <v>792</v>
      </c>
      <c r="N7" s="18"/>
      <c r="O7" s="8"/>
      <c r="P7" s="8"/>
    </row>
    <row r="8" spans="1:16" ht="15.75">
      <c r="A8" s="20" t="s">
        <v>6</v>
      </c>
      <c r="B8" s="21">
        <v>5021</v>
      </c>
      <c r="C8" s="21">
        <v>4068</v>
      </c>
      <c r="D8" s="21">
        <v>953</v>
      </c>
      <c r="E8" s="23"/>
      <c r="F8" s="21">
        <v>3785</v>
      </c>
      <c r="G8" s="22">
        <v>895</v>
      </c>
      <c r="H8" s="25"/>
      <c r="I8" s="21">
        <v>263</v>
      </c>
      <c r="J8" s="21">
        <v>56</v>
      </c>
      <c r="K8" s="21"/>
      <c r="L8" s="22">
        <v>20</v>
      </c>
      <c r="M8" s="22">
        <v>2</v>
      </c>
      <c r="N8" s="26"/>
      <c r="O8" s="26"/>
      <c r="P8" s="8"/>
    </row>
    <row r="9" spans="1:16" ht="15.75">
      <c r="A9" s="20" t="s">
        <v>64</v>
      </c>
      <c r="B9" s="21">
        <f>SUM(C9:D9)</f>
        <v>762</v>
      </c>
      <c r="C9" s="21">
        <f aca="true" t="shared" si="0" ref="C9:D13">+F9+I9+L9</f>
        <v>608</v>
      </c>
      <c r="D9" s="21">
        <f t="shared" si="0"/>
        <v>154</v>
      </c>
      <c r="E9" s="23"/>
      <c r="F9" s="21">
        <v>504</v>
      </c>
      <c r="G9" s="22">
        <v>133</v>
      </c>
      <c r="H9" s="25"/>
      <c r="I9" s="21">
        <v>78</v>
      </c>
      <c r="J9" s="21">
        <v>16</v>
      </c>
      <c r="K9" s="21"/>
      <c r="L9" s="22">
        <v>26</v>
      </c>
      <c r="M9" s="22">
        <v>5</v>
      </c>
      <c r="N9" s="26"/>
      <c r="O9" s="26"/>
      <c r="P9" s="8"/>
    </row>
    <row r="10" spans="1:16" ht="15.75">
      <c r="A10" s="20" t="s">
        <v>7</v>
      </c>
      <c r="B10" s="21">
        <f>SUM(C10:D10)</f>
        <v>3246</v>
      </c>
      <c r="C10" s="21">
        <f t="shared" si="0"/>
        <v>2640</v>
      </c>
      <c r="D10" s="21">
        <f t="shared" si="0"/>
        <v>606</v>
      </c>
      <c r="E10" s="23"/>
      <c r="F10" s="21">
        <v>2243</v>
      </c>
      <c r="G10" s="22">
        <v>501</v>
      </c>
      <c r="H10" s="25"/>
      <c r="I10" s="21">
        <v>353</v>
      </c>
      <c r="J10" s="21">
        <v>97</v>
      </c>
      <c r="K10" s="21"/>
      <c r="L10" s="22">
        <v>44</v>
      </c>
      <c r="M10" s="22">
        <v>8</v>
      </c>
      <c r="N10" s="26"/>
      <c r="O10" s="26"/>
      <c r="P10" s="8"/>
    </row>
    <row r="11" spans="1:16" ht="15.75">
      <c r="A11" s="20" t="s">
        <v>65</v>
      </c>
      <c r="B11" s="21">
        <f>SUM(C11:D11)</f>
        <v>1412</v>
      </c>
      <c r="C11" s="21">
        <f t="shared" si="0"/>
        <v>1182</v>
      </c>
      <c r="D11" s="21">
        <f t="shared" si="0"/>
        <v>230</v>
      </c>
      <c r="E11" s="23"/>
      <c r="F11" s="21">
        <v>1043</v>
      </c>
      <c r="G11" s="22">
        <v>210</v>
      </c>
      <c r="H11" s="25"/>
      <c r="I11" s="21">
        <v>108</v>
      </c>
      <c r="J11" s="21">
        <v>16</v>
      </c>
      <c r="K11" s="21"/>
      <c r="L11" s="22">
        <v>31</v>
      </c>
      <c r="M11" s="22">
        <v>4</v>
      </c>
      <c r="N11" s="26"/>
      <c r="O11" s="26"/>
      <c r="P11" s="8"/>
    </row>
    <row r="12" spans="1:16" ht="15.75">
      <c r="A12" s="20" t="s">
        <v>8</v>
      </c>
      <c r="B12" s="21">
        <f>SUM(C12:D12)</f>
        <v>1249</v>
      </c>
      <c r="C12" s="21">
        <f t="shared" si="0"/>
        <v>1045</v>
      </c>
      <c r="D12" s="21">
        <f t="shared" si="0"/>
        <v>204</v>
      </c>
      <c r="E12" s="23"/>
      <c r="F12" s="21">
        <v>855</v>
      </c>
      <c r="G12" s="22">
        <v>163</v>
      </c>
      <c r="H12" s="25"/>
      <c r="I12" s="21">
        <v>155</v>
      </c>
      <c r="J12" s="21">
        <v>34</v>
      </c>
      <c r="K12" s="21"/>
      <c r="L12" s="22">
        <v>35</v>
      </c>
      <c r="M12" s="22">
        <v>7</v>
      </c>
      <c r="N12" s="26"/>
      <c r="O12" s="26"/>
      <c r="P12" s="8"/>
    </row>
    <row r="13" spans="1:16" ht="15.75">
      <c r="A13" s="20" t="s">
        <v>9</v>
      </c>
      <c r="B13" s="21">
        <f>SUM(C13:D13)</f>
        <v>2065</v>
      </c>
      <c r="C13" s="21">
        <f t="shared" si="0"/>
        <v>1713</v>
      </c>
      <c r="D13" s="21">
        <f t="shared" si="0"/>
        <v>352</v>
      </c>
      <c r="E13" s="23"/>
      <c r="F13" s="21">
        <v>1291</v>
      </c>
      <c r="G13" s="22">
        <v>278</v>
      </c>
      <c r="H13" s="25"/>
      <c r="I13" s="21">
        <v>319</v>
      </c>
      <c r="J13" s="21">
        <v>59</v>
      </c>
      <c r="K13" s="21"/>
      <c r="L13" s="22">
        <v>103</v>
      </c>
      <c r="M13" s="22">
        <v>15</v>
      </c>
      <c r="N13" s="26"/>
      <c r="O13" s="26"/>
      <c r="P13" s="8"/>
    </row>
    <row r="14" spans="1:16" ht="15.75">
      <c r="A14" s="20" t="s">
        <v>10</v>
      </c>
      <c r="B14" s="21">
        <f aca="true" t="shared" si="1" ref="B14:B19">SUM(C14:D14)</f>
        <v>722</v>
      </c>
      <c r="C14" s="21">
        <f aca="true" t="shared" si="2" ref="C14:D19">+F14+I14+L14</f>
        <v>609</v>
      </c>
      <c r="D14" s="21">
        <f t="shared" si="2"/>
        <v>113</v>
      </c>
      <c r="E14" s="23"/>
      <c r="F14" s="21">
        <v>488</v>
      </c>
      <c r="G14" s="22">
        <v>83</v>
      </c>
      <c r="H14" s="25"/>
      <c r="I14" s="21">
        <v>83</v>
      </c>
      <c r="J14" s="21">
        <v>23</v>
      </c>
      <c r="K14" s="21"/>
      <c r="L14" s="22">
        <v>38</v>
      </c>
      <c r="M14" s="22">
        <v>7</v>
      </c>
      <c r="N14" s="26"/>
      <c r="O14" s="26"/>
      <c r="P14" s="8"/>
    </row>
    <row r="15" spans="1:16" ht="15.75">
      <c r="A15" s="20" t="s">
        <v>11</v>
      </c>
      <c r="B15" s="21">
        <f t="shared" si="1"/>
        <v>1417</v>
      </c>
      <c r="C15" s="21">
        <f t="shared" si="2"/>
        <v>1101</v>
      </c>
      <c r="D15" s="21">
        <f t="shared" si="2"/>
        <v>316</v>
      </c>
      <c r="E15" s="23"/>
      <c r="F15" s="21">
        <v>1054</v>
      </c>
      <c r="G15" s="22">
        <v>296</v>
      </c>
      <c r="H15" s="25"/>
      <c r="I15" s="21">
        <v>38</v>
      </c>
      <c r="J15" s="21">
        <v>11</v>
      </c>
      <c r="K15" s="21"/>
      <c r="L15" s="22">
        <v>9</v>
      </c>
      <c r="M15" s="22">
        <v>9</v>
      </c>
      <c r="N15" s="26"/>
      <c r="O15" s="26"/>
      <c r="P15" s="8"/>
    </row>
    <row r="16" spans="1:16" ht="15.75">
      <c r="A16" s="20" t="s">
        <v>12</v>
      </c>
      <c r="B16" s="21">
        <f t="shared" si="1"/>
        <v>739</v>
      </c>
      <c r="C16" s="21">
        <f t="shared" si="2"/>
        <v>616</v>
      </c>
      <c r="D16" s="21">
        <f t="shared" si="2"/>
        <v>123</v>
      </c>
      <c r="E16" s="23"/>
      <c r="F16" s="21">
        <v>587</v>
      </c>
      <c r="G16" s="22">
        <v>111</v>
      </c>
      <c r="H16" s="25"/>
      <c r="I16" s="21">
        <v>22</v>
      </c>
      <c r="J16" s="21">
        <v>10</v>
      </c>
      <c r="K16" s="21"/>
      <c r="L16" s="22">
        <v>7</v>
      </c>
      <c r="M16" s="22">
        <v>2</v>
      </c>
      <c r="N16" s="26"/>
      <c r="O16" s="26"/>
      <c r="P16" s="8"/>
    </row>
    <row r="17" spans="1:16" ht="15.75">
      <c r="A17" s="20" t="s">
        <v>13</v>
      </c>
      <c r="B17" s="21">
        <f t="shared" si="1"/>
        <v>732</v>
      </c>
      <c r="C17" s="21">
        <f t="shared" si="2"/>
        <v>649</v>
      </c>
      <c r="D17" s="21">
        <f t="shared" si="2"/>
        <v>83</v>
      </c>
      <c r="E17" s="23"/>
      <c r="F17" s="21">
        <v>567</v>
      </c>
      <c r="G17" s="22">
        <v>74</v>
      </c>
      <c r="H17" s="25"/>
      <c r="I17" s="21">
        <v>69</v>
      </c>
      <c r="J17" s="21">
        <v>8</v>
      </c>
      <c r="K17" s="21"/>
      <c r="L17" s="22">
        <v>13</v>
      </c>
      <c r="M17" s="22">
        <v>1</v>
      </c>
      <c r="N17" s="26"/>
      <c r="O17" s="26"/>
      <c r="P17" s="8"/>
    </row>
    <row r="18" spans="1:16" ht="15.75">
      <c r="A18" s="20" t="s">
        <v>14</v>
      </c>
      <c r="B18" s="21">
        <f t="shared" si="1"/>
        <v>509</v>
      </c>
      <c r="C18" s="21">
        <f t="shared" si="2"/>
        <v>430</v>
      </c>
      <c r="D18" s="21">
        <f t="shared" si="2"/>
        <v>79</v>
      </c>
      <c r="E18" s="23"/>
      <c r="F18" s="21">
        <v>353</v>
      </c>
      <c r="G18" s="22">
        <v>67</v>
      </c>
      <c r="H18" s="25"/>
      <c r="I18" s="21">
        <v>57</v>
      </c>
      <c r="J18" s="21">
        <v>8</v>
      </c>
      <c r="K18" s="21"/>
      <c r="L18" s="22">
        <v>20</v>
      </c>
      <c r="M18" s="22">
        <v>4</v>
      </c>
      <c r="N18" s="26"/>
      <c r="O18" s="26"/>
      <c r="P18" s="8"/>
    </row>
    <row r="19" spans="1:16" ht="15.75">
      <c r="A19" s="20" t="s">
        <v>15</v>
      </c>
      <c r="B19" s="21">
        <f t="shared" si="1"/>
        <v>3351</v>
      </c>
      <c r="C19" s="21">
        <f t="shared" si="2"/>
        <v>2757</v>
      </c>
      <c r="D19" s="21">
        <f t="shared" si="2"/>
        <v>594</v>
      </c>
      <c r="E19" s="23"/>
      <c r="F19" s="21">
        <v>2374</v>
      </c>
      <c r="G19" s="22">
        <v>532</v>
      </c>
      <c r="H19" s="25"/>
      <c r="I19" s="21">
        <v>251</v>
      </c>
      <c r="J19" s="21">
        <v>39</v>
      </c>
      <c r="K19" s="21"/>
      <c r="L19" s="22">
        <v>132</v>
      </c>
      <c r="M19" s="22">
        <v>23</v>
      </c>
      <c r="N19" s="26"/>
      <c r="O19" s="26"/>
      <c r="P19" s="8"/>
    </row>
    <row r="20" spans="1:16" ht="15.75">
      <c r="A20" s="20" t="s">
        <v>90</v>
      </c>
      <c r="B20" s="21">
        <f aca="true" t="shared" si="3" ref="B20:B25">SUM(C20:D20)</f>
        <v>3664</v>
      </c>
      <c r="C20" s="21">
        <f aca="true" t="shared" si="4" ref="C20:D25">+F20+I20+L20</f>
        <v>3078</v>
      </c>
      <c r="D20" s="21">
        <f t="shared" si="4"/>
        <v>586</v>
      </c>
      <c r="E20" s="23"/>
      <c r="F20" s="21">
        <v>901</v>
      </c>
      <c r="G20" s="22">
        <v>250</v>
      </c>
      <c r="H20" s="25"/>
      <c r="I20" s="21">
        <v>1887</v>
      </c>
      <c r="J20" s="21">
        <v>283</v>
      </c>
      <c r="K20" s="21"/>
      <c r="L20" s="22">
        <v>290</v>
      </c>
      <c r="M20" s="22">
        <v>53</v>
      </c>
      <c r="N20" s="26"/>
      <c r="O20" s="26"/>
      <c r="P20" s="8"/>
    </row>
    <row r="21" spans="1:16" ht="15.75">
      <c r="A21" s="20" t="s">
        <v>16</v>
      </c>
      <c r="B21" s="21">
        <f t="shared" si="3"/>
        <v>20688</v>
      </c>
      <c r="C21" s="21">
        <f>+F21+L21</f>
        <v>16791</v>
      </c>
      <c r="D21" s="21">
        <f>+G21++M21</f>
        <v>3897</v>
      </c>
      <c r="E21" s="23"/>
      <c r="F21" s="21">
        <v>16631</v>
      </c>
      <c r="G21" s="22">
        <v>3855</v>
      </c>
      <c r="H21" s="25"/>
      <c r="I21" s="22">
        <v>0</v>
      </c>
      <c r="J21" s="22">
        <v>0</v>
      </c>
      <c r="K21" s="21"/>
      <c r="L21" s="22">
        <v>160</v>
      </c>
      <c r="M21" s="22">
        <v>42</v>
      </c>
      <c r="N21" s="26"/>
      <c r="O21" s="26"/>
      <c r="P21" s="8"/>
    </row>
    <row r="22" spans="1:16" ht="15.75">
      <c r="A22" s="20" t="s">
        <v>17</v>
      </c>
      <c r="B22" s="21">
        <f t="shared" si="3"/>
        <v>424</v>
      </c>
      <c r="C22" s="21">
        <f t="shared" si="4"/>
        <v>372</v>
      </c>
      <c r="D22" s="21">
        <f t="shared" si="4"/>
        <v>52</v>
      </c>
      <c r="E22" s="23"/>
      <c r="F22" s="21">
        <v>295</v>
      </c>
      <c r="G22" s="22">
        <v>45</v>
      </c>
      <c r="H22" s="25"/>
      <c r="I22" s="21">
        <v>61</v>
      </c>
      <c r="J22" s="21">
        <v>6</v>
      </c>
      <c r="K22" s="21"/>
      <c r="L22" s="22">
        <v>16</v>
      </c>
      <c r="M22" s="22">
        <v>1</v>
      </c>
      <c r="N22" s="26"/>
      <c r="O22" s="26"/>
      <c r="P22" s="8"/>
    </row>
    <row r="23" spans="1:16" ht="15.75">
      <c r="A23" s="20" t="s">
        <v>18</v>
      </c>
      <c r="B23" s="21">
        <f t="shared" si="3"/>
        <v>848</v>
      </c>
      <c r="C23" s="21">
        <f t="shared" si="4"/>
        <v>676</v>
      </c>
      <c r="D23" s="21">
        <f t="shared" si="4"/>
        <v>172</v>
      </c>
      <c r="E23" s="23"/>
      <c r="F23" s="21">
        <v>600</v>
      </c>
      <c r="G23" s="22">
        <v>154</v>
      </c>
      <c r="H23" s="25"/>
      <c r="I23" s="21">
        <v>68</v>
      </c>
      <c r="J23" s="21">
        <v>13</v>
      </c>
      <c r="K23" s="21"/>
      <c r="L23" s="22">
        <v>8</v>
      </c>
      <c r="M23" s="22">
        <v>5</v>
      </c>
      <c r="N23" s="26"/>
      <c r="O23" s="26"/>
      <c r="P23" s="8"/>
    </row>
    <row r="24" spans="1:16" ht="15.75">
      <c r="A24" s="20" t="s">
        <v>19</v>
      </c>
      <c r="B24" s="21">
        <f t="shared" si="3"/>
        <v>792</v>
      </c>
      <c r="C24" s="21">
        <f t="shared" si="4"/>
        <v>677</v>
      </c>
      <c r="D24" s="21">
        <f t="shared" si="4"/>
        <v>115</v>
      </c>
      <c r="E24" s="23"/>
      <c r="F24" s="21">
        <v>525</v>
      </c>
      <c r="G24" s="22">
        <v>90</v>
      </c>
      <c r="H24" s="25"/>
      <c r="I24" s="21">
        <v>105</v>
      </c>
      <c r="J24" s="21">
        <v>17</v>
      </c>
      <c r="K24" s="21"/>
      <c r="L24" s="22">
        <v>47</v>
      </c>
      <c r="M24" s="22">
        <v>8</v>
      </c>
      <c r="N24" s="26"/>
      <c r="O24" s="26"/>
      <c r="P24" s="8"/>
    </row>
    <row r="25" spans="1:16" ht="15.75">
      <c r="A25" s="20" t="s">
        <v>20</v>
      </c>
      <c r="B25" s="21">
        <f t="shared" si="3"/>
        <v>1139</v>
      </c>
      <c r="C25" s="21">
        <f t="shared" si="4"/>
        <v>983</v>
      </c>
      <c r="D25" s="21">
        <f t="shared" si="4"/>
        <v>156</v>
      </c>
      <c r="E25" s="23"/>
      <c r="F25" s="21">
        <v>751</v>
      </c>
      <c r="G25" s="22">
        <v>122</v>
      </c>
      <c r="H25" s="25"/>
      <c r="I25" s="21">
        <v>199</v>
      </c>
      <c r="J25" s="21">
        <v>30</v>
      </c>
      <c r="K25" s="21"/>
      <c r="L25" s="22">
        <v>33</v>
      </c>
      <c r="M25" s="22">
        <v>4</v>
      </c>
      <c r="N25" s="26"/>
      <c r="O25" s="26"/>
      <c r="P25" s="8"/>
    </row>
    <row r="26" spans="1:16" ht="15.75">
      <c r="A26" s="28" t="s">
        <v>21</v>
      </c>
      <c r="B26" s="49" t="s">
        <v>59</v>
      </c>
      <c r="C26" s="49" t="s">
        <v>59</v>
      </c>
      <c r="D26" s="49" t="s">
        <v>59</v>
      </c>
      <c r="E26" s="32"/>
      <c r="F26" s="49" t="s">
        <v>59</v>
      </c>
      <c r="G26" s="49" t="s">
        <v>59</v>
      </c>
      <c r="H26" s="34"/>
      <c r="I26" s="49" t="s">
        <v>59</v>
      </c>
      <c r="J26" s="49" t="s">
        <v>59</v>
      </c>
      <c r="K26" s="34"/>
      <c r="L26" s="49" t="s">
        <v>59</v>
      </c>
      <c r="M26" s="49" t="s">
        <v>59</v>
      </c>
      <c r="N26" s="26"/>
      <c r="O26" s="26"/>
      <c r="P26" s="8"/>
    </row>
    <row r="27" spans="1:16" ht="15.75">
      <c r="A27" s="20" t="s">
        <v>86</v>
      </c>
      <c r="B27" s="21">
        <f>SUM(C27:D27)</f>
        <v>28</v>
      </c>
      <c r="C27" s="21">
        <f>+F27+I27+L27</f>
        <v>26</v>
      </c>
      <c r="D27" s="21">
        <f>+G27+J27</f>
        <v>2</v>
      </c>
      <c r="E27" s="23"/>
      <c r="F27" s="21">
        <v>23</v>
      </c>
      <c r="G27" s="22">
        <v>1</v>
      </c>
      <c r="H27" s="25"/>
      <c r="I27" s="21">
        <v>2</v>
      </c>
      <c r="J27" s="21">
        <v>1</v>
      </c>
      <c r="K27" s="21"/>
      <c r="L27" s="22">
        <v>1</v>
      </c>
      <c r="M27" s="22">
        <v>0</v>
      </c>
      <c r="N27" s="26"/>
      <c r="O27" s="26"/>
      <c r="P27" s="8"/>
    </row>
    <row r="28" spans="1:16" ht="15.75">
      <c r="A28" s="20" t="s">
        <v>63</v>
      </c>
      <c r="B28" s="21">
        <f>SUM(C28:D28)</f>
        <v>517</v>
      </c>
      <c r="C28" s="21">
        <f>+F28+I28+L28</f>
        <v>452</v>
      </c>
      <c r="D28" s="21">
        <f>+G28+J28+M28</f>
        <v>65</v>
      </c>
      <c r="E28" s="23"/>
      <c r="F28" s="21">
        <v>387</v>
      </c>
      <c r="G28" s="22">
        <v>58</v>
      </c>
      <c r="H28" s="25"/>
      <c r="I28" s="21">
        <v>53</v>
      </c>
      <c r="J28" s="21">
        <v>6</v>
      </c>
      <c r="K28" s="21"/>
      <c r="L28" s="22">
        <v>12</v>
      </c>
      <c r="M28" s="22">
        <v>1</v>
      </c>
      <c r="N28" s="26"/>
      <c r="O28" s="26"/>
      <c r="P28" s="8"/>
    </row>
    <row r="29" spans="1:16" ht="15.75">
      <c r="A29" s="20" t="s">
        <v>22</v>
      </c>
      <c r="B29" s="21">
        <f>SUM(C29:D29)</f>
        <v>1236</v>
      </c>
      <c r="C29" s="21">
        <f>+F29+I29+L29</f>
        <v>1010</v>
      </c>
      <c r="D29" s="21">
        <f>+G29+J29+M29</f>
        <v>226</v>
      </c>
      <c r="E29" s="23"/>
      <c r="F29" s="21">
        <v>914</v>
      </c>
      <c r="G29" s="22">
        <v>198</v>
      </c>
      <c r="H29" s="25"/>
      <c r="I29" s="21">
        <v>68</v>
      </c>
      <c r="J29" s="21">
        <v>17</v>
      </c>
      <c r="K29" s="21"/>
      <c r="L29" s="22">
        <v>28</v>
      </c>
      <c r="M29" s="22">
        <v>11</v>
      </c>
      <c r="N29" s="26"/>
      <c r="O29" s="26"/>
      <c r="P29" s="8"/>
    </row>
    <row r="30" spans="1:16" ht="15.75">
      <c r="A30" s="20" t="s">
        <v>23</v>
      </c>
      <c r="B30" s="21">
        <f>SUM(C30:D30)</f>
        <v>264</v>
      </c>
      <c r="C30" s="21">
        <f>+F30+I30+L30</f>
        <v>236</v>
      </c>
      <c r="D30" s="21">
        <f>+G30+M30</f>
        <v>28</v>
      </c>
      <c r="E30" s="23"/>
      <c r="F30" s="21">
        <v>214</v>
      </c>
      <c r="G30" s="22">
        <v>27</v>
      </c>
      <c r="H30" s="25"/>
      <c r="I30" s="21">
        <v>13</v>
      </c>
      <c r="J30" s="22">
        <v>0</v>
      </c>
      <c r="K30" s="21"/>
      <c r="L30" s="22">
        <v>9</v>
      </c>
      <c r="M30" s="22">
        <v>1</v>
      </c>
      <c r="N30" s="26"/>
      <c r="O30" s="26"/>
      <c r="P30" s="8"/>
    </row>
    <row r="31" spans="1:16" ht="15.75">
      <c r="A31" s="20" t="s">
        <v>24</v>
      </c>
      <c r="B31" s="21">
        <f>SUM(C31:D31)</f>
        <v>957</v>
      </c>
      <c r="C31" s="21">
        <f>+F31+I31+L31</f>
        <v>766</v>
      </c>
      <c r="D31" s="21">
        <f>+G31+J31+M31</f>
        <v>191</v>
      </c>
      <c r="E31" s="23"/>
      <c r="F31" s="21">
        <v>561</v>
      </c>
      <c r="G31" s="22">
        <v>151</v>
      </c>
      <c r="H31" s="25"/>
      <c r="I31" s="21">
        <v>161</v>
      </c>
      <c r="J31" s="21">
        <v>35</v>
      </c>
      <c r="K31" s="21"/>
      <c r="L31" s="22">
        <v>44</v>
      </c>
      <c r="M31" s="22">
        <v>5</v>
      </c>
      <c r="N31" s="26"/>
      <c r="O31" s="26"/>
      <c r="P31" s="8"/>
    </row>
    <row r="32" spans="1:16" ht="15.75">
      <c r="A32" s="20" t="s">
        <v>25</v>
      </c>
      <c r="B32" s="21">
        <f aca="true" t="shared" si="5" ref="B32:B37">SUM(C32:D32)</f>
        <v>857</v>
      </c>
      <c r="C32" s="21">
        <f aca="true" t="shared" si="6" ref="C32:D37">+F32+I32+L32</f>
        <v>726</v>
      </c>
      <c r="D32" s="21">
        <f t="shared" si="6"/>
        <v>131</v>
      </c>
      <c r="E32" s="23"/>
      <c r="F32" s="21">
        <v>493</v>
      </c>
      <c r="G32" s="22">
        <v>87</v>
      </c>
      <c r="H32" s="25"/>
      <c r="I32" s="21">
        <v>200</v>
      </c>
      <c r="J32" s="21">
        <v>37</v>
      </c>
      <c r="K32" s="21"/>
      <c r="L32" s="22">
        <v>33</v>
      </c>
      <c r="M32" s="22">
        <v>7</v>
      </c>
      <c r="N32" s="26"/>
      <c r="O32" s="26"/>
      <c r="P32" s="8"/>
    </row>
    <row r="33" spans="1:16" ht="15.75">
      <c r="A33" s="20" t="s">
        <v>26</v>
      </c>
      <c r="B33" s="21">
        <f t="shared" si="5"/>
        <v>13619</v>
      </c>
      <c r="C33" s="21">
        <f t="shared" si="6"/>
        <v>10961</v>
      </c>
      <c r="D33" s="21">
        <f t="shared" si="6"/>
        <v>2658</v>
      </c>
      <c r="E33" s="23"/>
      <c r="F33" s="21">
        <v>7757</v>
      </c>
      <c r="G33" s="22">
        <v>1780</v>
      </c>
      <c r="H33" s="25"/>
      <c r="I33" s="21">
        <v>2541</v>
      </c>
      <c r="J33" s="21">
        <v>683</v>
      </c>
      <c r="K33" s="21"/>
      <c r="L33" s="22">
        <v>663</v>
      </c>
      <c r="M33" s="22">
        <v>195</v>
      </c>
      <c r="N33" s="26"/>
      <c r="O33" s="26"/>
      <c r="P33" s="8"/>
    </row>
    <row r="34" spans="1:16" ht="15.75">
      <c r="A34" s="20" t="s">
        <v>27</v>
      </c>
      <c r="B34" s="21">
        <f t="shared" si="5"/>
        <v>996</v>
      </c>
      <c r="C34" s="21">
        <f t="shared" si="6"/>
        <v>835</v>
      </c>
      <c r="D34" s="21">
        <f t="shared" si="6"/>
        <v>161</v>
      </c>
      <c r="E34" s="23"/>
      <c r="F34" s="21">
        <v>692</v>
      </c>
      <c r="G34" s="22">
        <v>129</v>
      </c>
      <c r="H34" s="25"/>
      <c r="I34" s="21">
        <v>111</v>
      </c>
      <c r="J34" s="21">
        <v>24</v>
      </c>
      <c r="K34" s="21"/>
      <c r="L34" s="22">
        <v>32</v>
      </c>
      <c r="M34" s="22">
        <v>8</v>
      </c>
      <c r="N34" s="26"/>
      <c r="O34" s="26"/>
      <c r="P34" s="8"/>
    </row>
    <row r="35" spans="1:16" ht="15.75">
      <c r="A35" s="40" t="s">
        <v>28</v>
      </c>
      <c r="B35" s="21">
        <f t="shared" si="5"/>
        <v>11051</v>
      </c>
      <c r="C35" s="21">
        <f t="shared" si="6"/>
        <v>9518</v>
      </c>
      <c r="D35" s="21">
        <f t="shared" si="6"/>
        <v>1533</v>
      </c>
      <c r="E35" s="41"/>
      <c r="F35" s="21">
        <v>8012</v>
      </c>
      <c r="G35" s="22">
        <v>1351</v>
      </c>
      <c r="H35" s="25"/>
      <c r="I35" s="21">
        <v>1061</v>
      </c>
      <c r="J35" s="21">
        <v>116</v>
      </c>
      <c r="K35" s="21"/>
      <c r="L35" s="22">
        <v>445</v>
      </c>
      <c r="M35" s="22">
        <v>66</v>
      </c>
      <c r="N35" s="26"/>
      <c r="O35" s="26"/>
      <c r="P35" s="8"/>
    </row>
    <row r="36" spans="1:16" ht="15.75">
      <c r="A36" s="20" t="s">
        <v>83</v>
      </c>
      <c r="B36" s="21">
        <f t="shared" si="5"/>
        <v>5639</v>
      </c>
      <c r="C36" s="21">
        <f t="shared" si="6"/>
        <v>4467</v>
      </c>
      <c r="D36" s="21">
        <f t="shared" si="6"/>
        <v>1172</v>
      </c>
      <c r="E36" s="23"/>
      <c r="F36" s="21">
        <v>3749</v>
      </c>
      <c r="G36" s="22">
        <v>1026</v>
      </c>
      <c r="H36" s="25"/>
      <c r="I36" s="21">
        <v>388</v>
      </c>
      <c r="J36" s="21">
        <v>76</v>
      </c>
      <c r="K36" s="21"/>
      <c r="L36" s="22">
        <v>330</v>
      </c>
      <c r="M36" s="22">
        <v>70</v>
      </c>
      <c r="N36" s="26"/>
      <c r="O36" s="26"/>
      <c r="P36" s="8"/>
    </row>
    <row r="37" spans="1:16" ht="15.75">
      <c r="A37" s="20" t="s">
        <v>29</v>
      </c>
      <c r="B37" s="21">
        <f t="shared" si="5"/>
        <v>3648</v>
      </c>
      <c r="C37" s="21">
        <f t="shared" si="6"/>
        <v>2953</v>
      </c>
      <c r="D37" s="21">
        <f t="shared" si="6"/>
        <v>695</v>
      </c>
      <c r="E37" s="23"/>
      <c r="F37" s="21">
        <v>2519</v>
      </c>
      <c r="G37" s="22">
        <v>613</v>
      </c>
      <c r="H37" s="25"/>
      <c r="I37" s="21">
        <v>341</v>
      </c>
      <c r="J37" s="21">
        <v>67</v>
      </c>
      <c r="K37" s="21"/>
      <c r="L37" s="22">
        <v>93</v>
      </c>
      <c r="M37" s="22">
        <v>15</v>
      </c>
      <c r="N37" s="26"/>
      <c r="O37" s="26"/>
      <c r="P37" s="8"/>
    </row>
    <row r="38" spans="1:16" ht="15.75">
      <c r="A38" s="40" t="s">
        <v>87</v>
      </c>
      <c r="B38" s="21">
        <f aca="true" t="shared" si="7" ref="B38:B43">SUM(C38:D38)</f>
        <v>1308</v>
      </c>
      <c r="C38" s="21">
        <f>+I38+L38</f>
        <v>1093</v>
      </c>
      <c r="D38" s="21">
        <f>+J38+M38</f>
        <v>215</v>
      </c>
      <c r="E38" s="41"/>
      <c r="F38" s="22">
        <v>0</v>
      </c>
      <c r="G38" s="22">
        <v>0</v>
      </c>
      <c r="H38" s="25"/>
      <c r="I38" s="21">
        <v>1034</v>
      </c>
      <c r="J38" s="21">
        <v>212</v>
      </c>
      <c r="K38" s="21"/>
      <c r="L38" s="22">
        <v>59</v>
      </c>
      <c r="M38" s="22">
        <v>3</v>
      </c>
      <c r="N38" s="26"/>
      <c r="O38" s="26"/>
      <c r="P38" s="8"/>
    </row>
    <row r="39" spans="1:16" ht="15.75">
      <c r="A39" s="20" t="s">
        <v>30</v>
      </c>
      <c r="B39" s="21">
        <f t="shared" si="7"/>
        <v>11992</v>
      </c>
      <c r="C39" s="21">
        <f>+F39</f>
        <v>9584</v>
      </c>
      <c r="D39" s="21">
        <f>+G39</f>
        <v>2408</v>
      </c>
      <c r="E39" s="23"/>
      <c r="F39" s="21">
        <v>9584</v>
      </c>
      <c r="G39" s="22">
        <v>2408</v>
      </c>
      <c r="H39" s="25"/>
      <c r="I39" s="22">
        <v>0</v>
      </c>
      <c r="J39" s="22">
        <v>0</v>
      </c>
      <c r="K39" s="21"/>
      <c r="L39" s="22">
        <v>0</v>
      </c>
      <c r="M39" s="22">
        <v>0</v>
      </c>
      <c r="N39" s="26"/>
      <c r="O39" s="26"/>
      <c r="P39" s="8"/>
    </row>
    <row r="40" spans="1:16" ht="15.75">
      <c r="A40" s="20" t="s">
        <v>31</v>
      </c>
      <c r="B40" s="21">
        <f t="shared" si="7"/>
        <v>2032</v>
      </c>
      <c r="C40" s="21">
        <f aca="true" t="shared" si="8" ref="C40:D43">+F40+I40+L40</f>
        <v>1567</v>
      </c>
      <c r="D40" s="21">
        <f t="shared" si="8"/>
        <v>465</v>
      </c>
      <c r="E40" s="23"/>
      <c r="F40" s="21">
        <v>1257</v>
      </c>
      <c r="G40" s="22">
        <v>378</v>
      </c>
      <c r="H40" s="25"/>
      <c r="I40" s="21">
        <v>245</v>
      </c>
      <c r="J40" s="21">
        <v>72</v>
      </c>
      <c r="K40" s="21"/>
      <c r="L40" s="22">
        <v>65</v>
      </c>
      <c r="M40" s="22">
        <v>15</v>
      </c>
      <c r="N40" s="26"/>
      <c r="O40" s="26"/>
      <c r="P40" s="8"/>
    </row>
    <row r="41" spans="1:16" ht="15.75">
      <c r="A41" s="20" t="s">
        <v>32</v>
      </c>
      <c r="B41" s="21">
        <f t="shared" si="7"/>
        <v>5383</v>
      </c>
      <c r="C41" s="21">
        <f t="shared" si="8"/>
        <v>4609</v>
      </c>
      <c r="D41" s="21">
        <f t="shared" si="8"/>
        <v>774</v>
      </c>
      <c r="E41" s="23"/>
      <c r="F41" s="21">
        <v>3929</v>
      </c>
      <c r="G41" s="22">
        <v>680</v>
      </c>
      <c r="H41" s="25"/>
      <c r="I41" s="21">
        <v>520</v>
      </c>
      <c r="J41" s="21">
        <v>77</v>
      </c>
      <c r="K41" s="21"/>
      <c r="L41" s="22">
        <v>160</v>
      </c>
      <c r="M41" s="22">
        <v>17</v>
      </c>
      <c r="N41" s="26"/>
      <c r="O41" s="26"/>
      <c r="P41" s="8"/>
    </row>
    <row r="42" spans="1:16" ht="15.75">
      <c r="A42" s="20" t="s">
        <v>33</v>
      </c>
      <c r="B42" s="21">
        <f t="shared" si="7"/>
        <v>840</v>
      </c>
      <c r="C42" s="21">
        <f t="shared" si="8"/>
        <v>683</v>
      </c>
      <c r="D42" s="21">
        <f t="shared" si="8"/>
        <v>157</v>
      </c>
      <c r="E42" s="23"/>
      <c r="F42" s="21">
        <v>539</v>
      </c>
      <c r="G42" s="22">
        <v>121</v>
      </c>
      <c r="H42" s="25"/>
      <c r="I42" s="21">
        <v>120</v>
      </c>
      <c r="J42" s="21">
        <v>27</v>
      </c>
      <c r="K42" s="21"/>
      <c r="L42" s="22">
        <v>24</v>
      </c>
      <c r="M42" s="22">
        <v>9</v>
      </c>
      <c r="N42" s="26"/>
      <c r="O42" s="26"/>
      <c r="P42" s="8"/>
    </row>
    <row r="43" spans="1:16" ht="15.75">
      <c r="A43" s="20" t="s">
        <v>34</v>
      </c>
      <c r="B43" s="21">
        <f t="shared" si="7"/>
        <v>1402</v>
      </c>
      <c r="C43" s="21">
        <f t="shared" si="8"/>
        <v>1257</v>
      </c>
      <c r="D43" s="21">
        <f t="shared" si="8"/>
        <v>145</v>
      </c>
      <c r="E43" s="23"/>
      <c r="F43" s="21">
        <v>965</v>
      </c>
      <c r="G43" s="22">
        <v>117</v>
      </c>
      <c r="H43" s="25"/>
      <c r="I43" s="21">
        <v>253</v>
      </c>
      <c r="J43" s="21">
        <v>25</v>
      </c>
      <c r="K43" s="21"/>
      <c r="L43" s="22">
        <v>39</v>
      </c>
      <c r="M43" s="22">
        <v>3</v>
      </c>
      <c r="N43" s="26"/>
      <c r="O43" s="26"/>
      <c r="P43" s="8"/>
    </row>
    <row r="44" spans="1:16" ht="15.75">
      <c r="A44" s="20" t="s">
        <v>35</v>
      </c>
      <c r="B44" s="21">
        <f>SUM(C44:D44)</f>
        <v>701</v>
      </c>
      <c r="C44" s="21">
        <f aca="true" t="shared" si="9" ref="C44:D47">+F44+I44+L44</f>
        <v>595</v>
      </c>
      <c r="D44" s="21">
        <f t="shared" si="9"/>
        <v>106</v>
      </c>
      <c r="E44" s="23"/>
      <c r="F44" s="21">
        <v>460</v>
      </c>
      <c r="G44" s="22">
        <v>86</v>
      </c>
      <c r="H44" s="25"/>
      <c r="I44" s="21">
        <v>98</v>
      </c>
      <c r="J44" s="21">
        <v>18</v>
      </c>
      <c r="K44" s="21"/>
      <c r="L44" s="22">
        <v>37</v>
      </c>
      <c r="M44" s="22">
        <v>2</v>
      </c>
      <c r="N44" s="26"/>
      <c r="O44" s="26"/>
      <c r="P44" s="8"/>
    </row>
    <row r="45" spans="1:16" ht="15.75">
      <c r="A45" s="20" t="s">
        <v>36</v>
      </c>
      <c r="B45" s="21">
        <f>SUM(C45:D45)</f>
        <v>841</v>
      </c>
      <c r="C45" s="21">
        <f t="shared" si="9"/>
        <v>723</v>
      </c>
      <c r="D45" s="21">
        <f t="shared" si="9"/>
        <v>118</v>
      </c>
      <c r="E45" s="23"/>
      <c r="F45" s="21">
        <v>668</v>
      </c>
      <c r="G45" s="22">
        <v>114</v>
      </c>
      <c r="H45" s="25"/>
      <c r="I45" s="21">
        <v>39</v>
      </c>
      <c r="J45" s="21">
        <v>3</v>
      </c>
      <c r="K45" s="21"/>
      <c r="L45" s="22">
        <v>16</v>
      </c>
      <c r="M45" s="22">
        <v>1</v>
      </c>
      <c r="N45" s="26"/>
      <c r="O45" s="26"/>
      <c r="P45" s="8"/>
    </row>
    <row r="46" spans="1:16" ht="15.75">
      <c r="A46" s="20" t="s">
        <v>37</v>
      </c>
      <c r="B46" s="21">
        <f>SUM(C46:D46)</f>
        <v>2176</v>
      </c>
      <c r="C46" s="21">
        <f t="shared" si="9"/>
        <v>1850</v>
      </c>
      <c r="D46" s="21">
        <f t="shared" si="9"/>
        <v>326</v>
      </c>
      <c r="E46" s="23"/>
      <c r="F46" s="21">
        <v>1574</v>
      </c>
      <c r="G46" s="22">
        <v>287</v>
      </c>
      <c r="H46" s="25"/>
      <c r="I46" s="21">
        <v>195</v>
      </c>
      <c r="J46" s="21">
        <v>30</v>
      </c>
      <c r="K46" s="21"/>
      <c r="L46" s="22">
        <v>81</v>
      </c>
      <c r="M46" s="22">
        <v>9</v>
      </c>
      <c r="N46" s="26"/>
      <c r="O46" s="26"/>
      <c r="P46" s="8"/>
    </row>
    <row r="47" spans="1:16" ht="15.75">
      <c r="A47" s="20" t="s">
        <v>38</v>
      </c>
      <c r="B47" s="21">
        <f>SUM(C47:D47)</f>
        <v>3010</v>
      </c>
      <c r="C47" s="21">
        <f t="shared" si="9"/>
        <v>2592</v>
      </c>
      <c r="D47" s="21">
        <f t="shared" si="9"/>
        <v>418</v>
      </c>
      <c r="E47" s="23"/>
      <c r="F47" s="21">
        <v>2072</v>
      </c>
      <c r="G47" s="22">
        <v>329</v>
      </c>
      <c r="H47" s="25"/>
      <c r="I47" s="21">
        <v>372</v>
      </c>
      <c r="J47" s="21">
        <v>66</v>
      </c>
      <c r="K47" s="21"/>
      <c r="L47" s="22">
        <v>148</v>
      </c>
      <c r="M47" s="22">
        <v>23</v>
      </c>
      <c r="N47" s="26"/>
      <c r="O47" s="26"/>
      <c r="P47" s="8"/>
    </row>
    <row r="48" spans="1:16" ht="15.75">
      <c r="A48" s="28" t="s">
        <v>68</v>
      </c>
      <c r="B48" s="49" t="s">
        <v>59</v>
      </c>
      <c r="C48" s="49" t="s">
        <v>59</v>
      </c>
      <c r="D48" s="49" t="s">
        <v>59</v>
      </c>
      <c r="E48" s="32"/>
      <c r="F48" s="49" t="s">
        <v>59</v>
      </c>
      <c r="G48" s="49" t="s">
        <v>59</v>
      </c>
      <c r="H48" s="34"/>
      <c r="I48" s="49" t="s">
        <v>59</v>
      </c>
      <c r="J48" s="49" t="s">
        <v>59</v>
      </c>
      <c r="K48" s="34"/>
      <c r="L48" s="49" t="s">
        <v>59</v>
      </c>
      <c r="M48" s="49" t="s">
        <v>59</v>
      </c>
      <c r="N48" s="38"/>
      <c r="O48" s="38"/>
      <c r="P48" s="39"/>
    </row>
    <row r="49" spans="1:16" ht="15.75">
      <c r="A49" s="20" t="s">
        <v>39</v>
      </c>
      <c r="B49" s="21">
        <f>SUM(C49:D49)</f>
        <v>1819</v>
      </c>
      <c r="C49" s="21">
        <f>+F49+I49+L49</f>
        <v>1503</v>
      </c>
      <c r="D49" s="21">
        <f>+G49+J49+M49</f>
        <v>316</v>
      </c>
      <c r="E49" s="23"/>
      <c r="F49" s="21">
        <v>1079</v>
      </c>
      <c r="G49" s="22">
        <v>227</v>
      </c>
      <c r="H49" s="25"/>
      <c r="I49" s="21">
        <v>369</v>
      </c>
      <c r="J49" s="21">
        <v>76</v>
      </c>
      <c r="K49" s="21"/>
      <c r="L49" s="22">
        <v>55</v>
      </c>
      <c r="M49" s="22">
        <v>13</v>
      </c>
      <c r="N49" s="26"/>
      <c r="O49" s="26"/>
      <c r="P49" s="8"/>
    </row>
    <row r="50" spans="1:16" ht="15.75">
      <c r="A50" s="20" t="s">
        <v>67</v>
      </c>
      <c r="B50" s="21">
        <f>SUM(C50:D50)</f>
        <v>2174</v>
      </c>
      <c r="C50" s="21">
        <f>+F50+I50+L50</f>
        <v>1765</v>
      </c>
      <c r="D50" s="21">
        <f>+G50+J50+M50</f>
        <v>409</v>
      </c>
      <c r="E50" s="23"/>
      <c r="F50" s="21">
        <v>1580</v>
      </c>
      <c r="G50" s="22">
        <v>367</v>
      </c>
      <c r="H50" s="25"/>
      <c r="I50" s="21">
        <v>139</v>
      </c>
      <c r="J50" s="21">
        <v>33</v>
      </c>
      <c r="K50" s="21"/>
      <c r="L50" s="22">
        <v>46</v>
      </c>
      <c r="M50" s="22">
        <v>9</v>
      </c>
      <c r="N50" s="26"/>
      <c r="O50" s="26"/>
      <c r="P50" s="8"/>
    </row>
    <row r="51" spans="1:16" ht="15.75">
      <c r="A51" s="20" t="s">
        <v>40</v>
      </c>
      <c r="B51" s="21">
        <f aca="true" t="shared" si="10" ref="B51:B56">SUM(C51:D51)</f>
        <v>414</v>
      </c>
      <c r="C51" s="21">
        <f aca="true" t="shared" si="11" ref="C51:C56">+F51+I51+L51</f>
        <v>353</v>
      </c>
      <c r="D51" s="21">
        <f>+G51+J51</f>
        <v>61</v>
      </c>
      <c r="E51" s="23"/>
      <c r="F51" s="21">
        <v>312</v>
      </c>
      <c r="G51" s="22">
        <v>54</v>
      </c>
      <c r="H51" s="25"/>
      <c r="I51" s="21">
        <v>38</v>
      </c>
      <c r="J51" s="21">
        <v>7</v>
      </c>
      <c r="K51" s="21"/>
      <c r="L51" s="22">
        <v>3</v>
      </c>
      <c r="M51" s="22">
        <v>0</v>
      </c>
      <c r="N51" s="26"/>
      <c r="O51" s="26"/>
      <c r="P51" s="8"/>
    </row>
    <row r="52" spans="1:16" ht="15.75">
      <c r="A52" s="20" t="s">
        <v>41</v>
      </c>
      <c r="B52" s="21">
        <f t="shared" si="10"/>
        <v>259</v>
      </c>
      <c r="C52" s="21">
        <f t="shared" si="11"/>
        <v>223</v>
      </c>
      <c r="D52" s="21">
        <f>+G52+J52</f>
        <v>36</v>
      </c>
      <c r="E52" s="23"/>
      <c r="F52" s="21">
        <v>184</v>
      </c>
      <c r="G52" s="22">
        <v>32</v>
      </c>
      <c r="H52" s="25"/>
      <c r="I52" s="21">
        <v>32</v>
      </c>
      <c r="J52" s="21">
        <v>4</v>
      </c>
      <c r="K52" s="21"/>
      <c r="L52" s="22">
        <v>7</v>
      </c>
      <c r="M52" s="22">
        <v>0</v>
      </c>
      <c r="N52" s="26"/>
      <c r="O52" s="26"/>
      <c r="P52" s="8"/>
    </row>
    <row r="53" spans="1:16" ht="15.75">
      <c r="A53" s="20" t="s">
        <v>42</v>
      </c>
      <c r="B53" s="21">
        <f t="shared" si="10"/>
        <v>788</v>
      </c>
      <c r="C53" s="21">
        <f t="shared" si="11"/>
        <v>636</v>
      </c>
      <c r="D53" s="21">
        <f>+G53+J53+M53</f>
        <v>152</v>
      </c>
      <c r="E53" s="23"/>
      <c r="F53" s="21">
        <v>532</v>
      </c>
      <c r="G53" s="22">
        <v>130</v>
      </c>
      <c r="H53" s="25"/>
      <c r="I53" s="21">
        <v>72</v>
      </c>
      <c r="J53" s="21">
        <v>16</v>
      </c>
      <c r="K53" s="21"/>
      <c r="L53" s="22">
        <v>32</v>
      </c>
      <c r="M53" s="22">
        <v>6</v>
      </c>
      <c r="N53" s="26"/>
      <c r="O53" s="26"/>
      <c r="P53" s="8"/>
    </row>
    <row r="54" spans="1:16" ht="15.75">
      <c r="A54" s="20" t="s">
        <v>43</v>
      </c>
      <c r="B54" s="21">
        <f t="shared" si="10"/>
        <v>1086</v>
      </c>
      <c r="C54" s="21">
        <f t="shared" si="11"/>
        <v>902</v>
      </c>
      <c r="D54" s="21">
        <f>+G54+J54+M54</f>
        <v>184</v>
      </c>
      <c r="E54" s="23"/>
      <c r="F54" s="21">
        <v>763</v>
      </c>
      <c r="G54" s="22">
        <v>155</v>
      </c>
      <c r="H54" s="25"/>
      <c r="I54" s="21">
        <v>131</v>
      </c>
      <c r="J54" s="21">
        <v>28</v>
      </c>
      <c r="K54" s="21"/>
      <c r="L54" s="22">
        <v>8</v>
      </c>
      <c r="M54" s="22">
        <v>1</v>
      </c>
      <c r="N54" s="26"/>
      <c r="O54" s="26"/>
      <c r="P54" s="8"/>
    </row>
    <row r="55" spans="1:16" ht="15.75">
      <c r="A55" s="20" t="s">
        <v>44</v>
      </c>
      <c r="B55" s="21">
        <f t="shared" si="10"/>
        <v>13140</v>
      </c>
      <c r="C55" s="21">
        <f t="shared" si="11"/>
        <v>11427</v>
      </c>
      <c r="D55" s="21">
        <f>+G55+J55+M55</f>
        <v>1713</v>
      </c>
      <c r="E55" s="23"/>
      <c r="F55" s="21">
        <v>9998</v>
      </c>
      <c r="G55" s="22">
        <v>1494</v>
      </c>
      <c r="H55" s="25"/>
      <c r="I55" s="21">
        <v>1185</v>
      </c>
      <c r="J55" s="21">
        <v>179</v>
      </c>
      <c r="K55" s="21"/>
      <c r="L55" s="22">
        <v>244</v>
      </c>
      <c r="M55" s="22">
        <v>40</v>
      </c>
      <c r="N55" s="26"/>
      <c r="O55" s="26"/>
      <c r="P55" s="8"/>
    </row>
    <row r="56" spans="1:16" ht="15.75">
      <c r="A56" s="20" t="s">
        <v>45</v>
      </c>
      <c r="B56" s="21">
        <f t="shared" si="10"/>
        <v>1574</v>
      </c>
      <c r="C56" s="21">
        <f t="shared" si="11"/>
        <v>1326</v>
      </c>
      <c r="D56" s="21">
        <f>+G56+J56+M56</f>
        <v>248</v>
      </c>
      <c r="E56" s="23"/>
      <c r="F56" s="21">
        <v>1212</v>
      </c>
      <c r="G56" s="22">
        <v>235</v>
      </c>
      <c r="H56" s="25"/>
      <c r="I56" s="21">
        <v>87</v>
      </c>
      <c r="J56" s="21">
        <v>11</v>
      </c>
      <c r="K56" s="21"/>
      <c r="L56" s="22">
        <v>27</v>
      </c>
      <c r="M56" s="22">
        <v>2</v>
      </c>
      <c r="N56" s="26"/>
      <c r="O56" s="26"/>
      <c r="P56" s="8"/>
    </row>
    <row r="57" spans="1:16" ht="15.75">
      <c r="A57" s="20" t="s">
        <v>46</v>
      </c>
      <c r="B57" s="21">
        <f aca="true" t="shared" si="12" ref="B57:B62">SUM(C57:D57)</f>
        <v>486</v>
      </c>
      <c r="C57" s="21">
        <f aca="true" t="shared" si="13" ref="C57:D62">+F57+I57+L57</f>
        <v>407</v>
      </c>
      <c r="D57" s="21">
        <f t="shared" si="13"/>
        <v>79</v>
      </c>
      <c r="E57" s="23"/>
      <c r="F57" s="21">
        <v>298</v>
      </c>
      <c r="G57" s="22">
        <v>61</v>
      </c>
      <c r="H57" s="25"/>
      <c r="I57" s="21">
        <v>94</v>
      </c>
      <c r="J57" s="21">
        <v>16</v>
      </c>
      <c r="K57" s="21"/>
      <c r="L57" s="22">
        <v>15</v>
      </c>
      <c r="M57" s="22">
        <v>2</v>
      </c>
      <c r="N57" s="26"/>
      <c r="O57" s="26"/>
      <c r="P57" s="8"/>
    </row>
    <row r="58" spans="1:16" ht="15.75">
      <c r="A58" s="20" t="s">
        <v>47</v>
      </c>
      <c r="B58" s="21">
        <f t="shared" si="12"/>
        <v>832</v>
      </c>
      <c r="C58" s="21">
        <f t="shared" si="13"/>
        <v>715</v>
      </c>
      <c r="D58" s="21">
        <f t="shared" si="13"/>
        <v>117</v>
      </c>
      <c r="E58" s="23"/>
      <c r="F58" s="21">
        <v>632</v>
      </c>
      <c r="G58" s="22">
        <v>103</v>
      </c>
      <c r="H58" s="25"/>
      <c r="I58" s="21">
        <v>70</v>
      </c>
      <c r="J58" s="21">
        <v>11</v>
      </c>
      <c r="K58" s="21"/>
      <c r="L58" s="22">
        <v>13</v>
      </c>
      <c r="M58" s="22">
        <v>3</v>
      </c>
      <c r="N58" s="26"/>
      <c r="O58" s="26"/>
      <c r="P58" s="8"/>
    </row>
    <row r="59" spans="1:16" ht="15.75">
      <c r="A59" s="20" t="s">
        <v>48</v>
      </c>
      <c r="B59" s="21">
        <f t="shared" si="12"/>
        <v>2053</v>
      </c>
      <c r="C59" s="21">
        <f t="shared" si="13"/>
        <v>1714</v>
      </c>
      <c r="D59" s="21">
        <f t="shared" si="13"/>
        <v>339</v>
      </c>
      <c r="E59" s="23"/>
      <c r="F59" s="21">
        <v>1460</v>
      </c>
      <c r="G59" s="22">
        <v>306</v>
      </c>
      <c r="H59" s="25"/>
      <c r="I59" s="21">
        <v>186</v>
      </c>
      <c r="J59" s="21">
        <v>24</v>
      </c>
      <c r="K59" s="21"/>
      <c r="L59" s="22">
        <v>68</v>
      </c>
      <c r="M59" s="22">
        <v>9</v>
      </c>
      <c r="N59" s="26"/>
      <c r="O59" s="26"/>
      <c r="P59" s="8"/>
    </row>
    <row r="60" spans="1:16" ht="15.75">
      <c r="A60" s="20" t="s">
        <v>49</v>
      </c>
      <c r="B60" s="21">
        <f t="shared" si="12"/>
        <v>1228</v>
      </c>
      <c r="C60" s="21">
        <f t="shared" si="13"/>
        <v>1007</v>
      </c>
      <c r="D60" s="21">
        <f t="shared" si="13"/>
        <v>221</v>
      </c>
      <c r="E60" s="23"/>
      <c r="F60" s="21">
        <v>823</v>
      </c>
      <c r="G60" s="22">
        <v>192</v>
      </c>
      <c r="H60" s="25"/>
      <c r="I60" s="21">
        <v>135</v>
      </c>
      <c r="J60" s="21">
        <v>23</v>
      </c>
      <c r="K60" s="21"/>
      <c r="L60" s="22">
        <v>49</v>
      </c>
      <c r="M60" s="22">
        <v>6</v>
      </c>
      <c r="N60" s="26"/>
      <c r="O60" s="26"/>
      <c r="P60" s="8"/>
    </row>
    <row r="61" spans="1:16" ht="15.75">
      <c r="A61" s="20" t="s">
        <v>50</v>
      </c>
      <c r="B61" s="21">
        <f t="shared" si="12"/>
        <v>971</v>
      </c>
      <c r="C61" s="21">
        <f t="shared" si="13"/>
        <v>806</v>
      </c>
      <c r="D61" s="21">
        <f t="shared" si="13"/>
        <v>165</v>
      </c>
      <c r="E61" s="23"/>
      <c r="F61" s="21">
        <v>665</v>
      </c>
      <c r="G61" s="22">
        <v>141</v>
      </c>
      <c r="H61" s="25"/>
      <c r="I61" s="21">
        <v>106</v>
      </c>
      <c r="J61" s="21">
        <v>18</v>
      </c>
      <c r="K61" s="21"/>
      <c r="L61" s="22">
        <v>35</v>
      </c>
      <c r="M61" s="22">
        <v>6</v>
      </c>
      <c r="N61" s="26"/>
      <c r="O61" s="26"/>
      <c r="P61" s="8"/>
    </row>
    <row r="62" spans="1:16" ht="15.75">
      <c r="A62" s="20" t="s">
        <v>51</v>
      </c>
      <c r="B62" s="21">
        <f t="shared" si="12"/>
        <v>1756</v>
      </c>
      <c r="C62" s="21">
        <f t="shared" si="13"/>
        <v>1442</v>
      </c>
      <c r="D62" s="21">
        <f t="shared" si="13"/>
        <v>314</v>
      </c>
      <c r="E62" s="23"/>
      <c r="F62" s="21">
        <v>1156</v>
      </c>
      <c r="G62" s="22">
        <v>275</v>
      </c>
      <c r="H62" s="25"/>
      <c r="I62" s="21">
        <v>217</v>
      </c>
      <c r="J62" s="21">
        <v>29</v>
      </c>
      <c r="K62" s="21"/>
      <c r="L62" s="22">
        <v>69</v>
      </c>
      <c r="M62" s="22">
        <v>10</v>
      </c>
      <c r="N62" s="26"/>
      <c r="O62" s="26"/>
      <c r="P62" s="8"/>
    </row>
    <row r="63" spans="1:16" ht="15.75">
      <c r="A63" s="40" t="s">
        <v>84</v>
      </c>
      <c r="B63" s="21">
        <f>SUM(C63:D63)</f>
        <v>8616</v>
      </c>
      <c r="C63" s="21">
        <v>7487</v>
      </c>
      <c r="D63" s="21">
        <v>1129</v>
      </c>
      <c r="E63" s="41"/>
      <c r="F63" s="21">
        <v>6766</v>
      </c>
      <c r="G63" s="22">
        <v>1038</v>
      </c>
      <c r="H63" s="25"/>
      <c r="I63" s="21">
        <v>561</v>
      </c>
      <c r="J63" s="21">
        <v>72</v>
      </c>
      <c r="K63" s="21"/>
      <c r="L63" s="22">
        <v>160</v>
      </c>
      <c r="M63" s="22">
        <v>19</v>
      </c>
      <c r="N63" s="26"/>
      <c r="O63" s="26"/>
      <c r="P63" s="8"/>
    </row>
    <row r="64" spans="1:16" ht="15.75">
      <c r="A64" s="20" t="s">
        <v>52</v>
      </c>
      <c r="B64" s="21">
        <f>SUM(C64:D64)</f>
        <v>634</v>
      </c>
      <c r="C64" s="21">
        <v>516</v>
      </c>
      <c r="D64" s="21">
        <v>118</v>
      </c>
      <c r="E64" s="23"/>
      <c r="F64" s="21">
        <v>458</v>
      </c>
      <c r="G64" s="22">
        <v>103</v>
      </c>
      <c r="H64" s="25"/>
      <c r="I64" s="21">
        <v>50</v>
      </c>
      <c r="J64" s="21">
        <v>12</v>
      </c>
      <c r="K64" s="21"/>
      <c r="L64" s="22">
        <v>8</v>
      </c>
      <c r="M64" s="22">
        <v>3</v>
      </c>
      <c r="N64" s="26"/>
      <c r="O64" s="26"/>
      <c r="P64" s="8"/>
    </row>
    <row r="65" spans="1:16" ht="15.75">
      <c r="A65" s="20" t="s">
        <v>53</v>
      </c>
      <c r="B65" s="21">
        <f>SUM(C65:D65)</f>
        <v>451</v>
      </c>
      <c r="C65" s="21">
        <v>394</v>
      </c>
      <c r="D65" s="21">
        <v>57</v>
      </c>
      <c r="E65" s="23"/>
      <c r="F65" s="21">
        <v>250</v>
      </c>
      <c r="G65" s="22">
        <v>42</v>
      </c>
      <c r="H65" s="25"/>
      <c r="I65" s="21">
        <v>109</v>
      </c>
      <c r="J65" s="21">
        <v>13</v>
      </c>
      <c r="K65" s="21"/>
      <c r="L65" s="22">
        <v>35</v>
      </c>
      <c r="M65" s="22">
        <v>2</v>
      </c>
      <c r="N65" s="26"/>
      <c r="O65" s="26"/>
      <c r="P65" s="8"/>
    </row>
    <row r="66" spans="1:16" ht="15.75">
      <c r="A66" s="1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8"/>
      <c r="O66" s="8"/>
      <c r="P66" s="8"/>
    </row>
    <row r="67" spans="1:16" ht="15.75">
      <c r="A67" s="8" t="s">
        <v>88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8"/>
      <c r="O67" s="8"/>
      <c r="P67" s="8"/>
    </row>
    <row r="68" spans="1:16" ht="15.75">
      <c r="A68" s="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8"/>
      <c r="O68" s="8"/>
      <c r="P68" s="8"/>
    </row>
    <row r="69" spans="1:16" ht="15.75">
      <c r="A69" s="8" t="s">
        <v>54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8"/>
      <c r="O69" s="8"/>
      <c r="P69" s="8"/>
    </row>
    <row r="70" spans="1:16" ht="15.75">
      <c r="A70" s="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8"/>
      <c r="O70" s="8"/>
      <c r="P70" s="8"/>
    </row>
    <row r="71" spans="1:16" ht="15.75">
      <c r="A71" s="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  <c r="O71" s="8"/>
      <c r="P71" s="8"/>
    </row>
    <row r="72" spans="1:16" ht="15.75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8"/>
      <c r="O72" s="8"/>
      <c r="P72" s="8"/>
    </row>
    <row r="73" spans="1:16" ht="15.75">
      <c r="A73" s="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8"/>
      <c r="O73" s="8"/>
      <c r="P73" s="8"/>
    </row>
    <row r="74" spans="1:16" ht="15.75">
      <c r="A74" s="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8"/>
      <c r="O74" s="8"/>
      <c r="P74" s="8"/>
    </row>
    <row r="75" spans="1:16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8"/>
      <c r="O75" s="8"/>
      <c r="P75" s="8"/>
    </row>
    <row r="76" spans="1:16" ht="15.75">
      <c r="A76" s="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8"/>
      <c r="O76" s="8"/>
      <c r="P76" s="8"/>
    </row>
    <row r="77" spans="1:16" ht="15.75">
      <c r="A77" s="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8"/>
      <c r="O77" s="8"/>
      <c r="P77" s="8"/>
    </row>
    <row r="78" spans="1:16" ht="15.75">
      <c r="A78" s="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8"/>
      <c r="O78" s="8"/>
      <c r="P78" s="8"/>
    </row>
    <row r="79" spans="1:16" ht="15.75">
      <c r="A79" s="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8"/>
      <c r="O79" s="8"/>
      <c r="P79" s="8"/>
    </row>
    <row r="80" spans="1:16" ht="15.75">
      <c r="A80" s="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8"/>
      <c r="O80" s="8"/>
      <c r="P80" s="8"/>
    </row>
    <row r="81" spans="1:16" ht="15.75">
      <c r="A81" s="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8"/>
      <c r="O81" s="8"/>
      <c r="P81" s="8"/>
    </row>
  </sheetData>
  <sheetProtection/>
  <mergeCells count="4">
    <mergeCell ref="B4:D4"/>
    <mergeCell ref="F4:G4"/>
    <mergeCell ref="I4:J4"/>
    <mergeCell ref="L4:M4"/>
  </mergeCells>
  <printOptions/>
  <pageMargins left="0.7" right="0.7" top="0.75" bottom="0.75" header="0.3" footer="0.3"/>
  <pageSetup fitToHeight="2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2019-03-25T13:55:37Z</cp:lastPrinted>
  <dcterms:created xsi:type="dcterms:W3CDTF">1999-01-07T16:14:00Z</dcterms:created>
  <dcterms:modified xsi:type="dcterms:W3CDTF">2019-03-25T14:01:33Z</dcterms:modified>
  <cp:category/>
  <cp:version/>
  <cp:contentType/>
  <cp:contentStatus/>
</cp:coreProperties>
</file>