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15" sheetId="1" r:id="rId1"/>
  </sheets>
  <definedNames>
    <definedName name="_xlnm.Print_Area" localSheetId="0">'H-15'!$A$1:$K$64</definedName>
  </definedNames>
  <calcPr fullCalcOnLoad="1"/>
</workbook>
</file>

<file path=xl/sharedStrings.xml><?xml version="1.0" encoding="utf-8"?>
<sst xmlns="http://schemas.openxmlformats.org/spreadsheetml/2006/main" count="194" uniqueCount="52">
  <si>
    <t>Characteristic</t>
  </si>
  <si>
    <t xml:space="preserve">          Number</t>
  </si>
  <si>
    <t xml:space="preserve">           Percent</t>
  </si>
  <si>
    <t>Commitment Offense</t>
  </si>
  <si>
    <t xml:space="preserve">  All Inmates</t>
  </si>
  <si>
    <t xml:space="preserve">    Dangerous Drugs</t>
  </si>
  <si>
    <t xml:space="preserve">    Robbery</t>
  </si>
  <si>
    <t xml:space="preserve">    Murder and Other Homicide</t>
  </si>
  <si>
    <t xml:space="preserve">    Burglary</t>
  </si>
  <si>
    <t xml:space="preserve">    Rape and Other Sex Offenses</t>
  </si>
  <si>
    <t xml:space="preserve">    Dangerous Weapons</t>
  </si>
  <si>
    <t xml:space="preserve">    Assault</t>
  </si>
  <si>
    <t xml:space="preserve">    All Other Felonies</t>
  </si>
  <si>
    <t xml:space="preserve">    Youthful Offenders</t>
  </si>
  <si>
    <t xml:space="preserve">    Juvenile Offenders</t>
  </si>
  <si>
    <t>Predicate Felony Status</t>
  </si>
  <si>
    <t xml:space="preserve">    First Felony</t>
  </si>
  <si>
    <t xml:space="preserve">    Second Felony</t>
  </si>
  <si>
    <t xml:space="preserve">    Persistant Felony Offender</t>
  </si>
  <si>
    <t>Minimum Sentence</t>
  </si>
  <si>
    <t xml:space="preserve">      240 Months or More</t>
  </si>
  <si>
    <t>Maximum Sentence</t>
  </si>
  <si>
    <t xml:space="preserve">     180 Months or More</t>
  </si>
  <si>
    <t xml:space="preserve">     108 — 143 Months</t>
  </si>
  <si>
    <t xml:space="preserve">     144 — 179 Months</t>
  </si>
  <si>
    <t xml:space="preserve">      120 — 179 Months</t>
  </si>
  <si>
    <t xml:space="preserve">      180 — 239 Months</t>
  </si>
  <si>
    <t xml:space="preserve">        72 — 119 Months</t>
  </si>
  <si>
    <t xml:space="preserve">        48 —   71 Months</t>
  </si>
  <si>
    <t xml:space="preserve">        36 —   47 Months</t>
  </si>
  <si>
    <t xml:space="preserve">        24 —   35 Months</t>
  </si>
  <si>
    <t xml:space="preserve">        18 —   23 Months</t>
  </si>
  <si>
    <t xml:space="preserve">        12 —   17 Months</t>
  </si>
  <si>
    <t xml:space="preserve">       96 — 107 Months</t>
  </si>
  <si>
    <t xml:space="preserve">       72 —   95 Months</t>
  </si>
  <si>
    <t xml:space="preserve">       54 —   71 Months</t>
  </si>
  <si>
    <t xml:space="preserve">       37 —   53 Months</t>
  </si>
  <si>
    <t xml:space="preserve">      Life, No Parole</t>
  </si>
  <si>
    <t>SOURCE:  New York State Department of Corrections and Community Supervision.</t>
  </si>
  <si>
    <t xml:space="preserve">      &lt;12 Months</t>
  </si>
  <si>
    <t xml:space="preserve">       12 —   35 Months</t>
  </si>
  <si>
    <t>NA</t>
  </si>
  <si>
    <t>X</t>
  </si>
  <si>
    <t>X  Not applicable.</t>
  </si>
  <si>
    <t>NA  Not available.</t>
  </si>
  <si>
    <t>a  March 31.</t>
  </si>
  <si>
    <r>
      <t xml:space="preserve">      Death</t>
    </r>
    <r>
      <rPr>
        <vertAlign val="superscript"/>
        <sz val="11"/>
        <rFont val="Arial"/>
        <family val="2"/>
      </rPr>
      <t>2</t>
    </r>
  </si>
  <si>
    <t>2  The death penalty in New York State was reinstated in 1995 and was abolished in 2007.</t>
  </si>
  <si>
    <t xml:space="preserve">       36 Months</t>
  </si>
  <si>
    <t xml:space="preserve">      Life Maximum</t>
  </si>
  <si>
    <t>1  Includes all correctional facilities operated by the New York State Department of Corrections and Community Supervision; excludes parolees incarcerated in DOCCS facilities.</t>
  </si>
  <si>
    <r>
      <t>Criminal Characteristics of Inmates Under Custody in New York State Correctional Facilities</t>
    </r>
    <r>
      <rPr>
        <b/>
        <vertAlign val="superscript"/>
        <sz val="16"/>
        <color indexed="8"/>
        <rFont val="Arial"/>
        <family val="2"/>
      </rPr>
      <t xml:space="preserve">1 </t>
    </r>
    <r>
      <rPr>
        <b/>
        <sz val="16"/>
        <color indexed="8"/>
        <rFont val="Arial"/>
        <family val="2"/>
      </rPr>
      <t>— 1997-2019(a)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</si>
</sst>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"/>
    <numFmt numFmtId="166" formatCode="0.0%"/>
    <numFmt numFmtId="167" formatCode="0.00000"/>
    <numFmt numFmtId="168" formatCode="#,##0.0"/>
  </numFmts>
  <fonts count="42">
    <font>
      <sz val="12"/>
      <name val="Rockwel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name val="Arial"/>
      <family val="2"/>
    </font>
    <font>
      <sz val="11"/>
      <name val="Rockwell"/>
      <family val="1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 horizontal="left"/>
      <protection locked="0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3" fontId="6" fillId="2" borderId="0" xfId="0" applyNumberFormat="1" applyFont="1" applyAlignment="1" applyProtection="1">
      <alignment/>
      <protection locked="0"/>
    </xf>
    <xf numFmtId="0" fontId="6" fillId="2" borderId="10" xfId="0" applyNumberFormat="1" applyFont="1" applyBorder="1" applyAlignment="1">
      <alignment/>
    </xf>
    <xf numFmtId="3" fontId="6" fillId="2" borderId="1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>
      <alignment/>
    </xf>
    <xf numFmtId="0" fontId="6" fillId="2" borderId="11" xfId="0" applyNumberFormat="1" applyFont="1" applyBorder="1" applyAlignment="1" applyProtection="1">
      <alignment/>
      <protection locked="0"/>
    </xf>
    <xf numFmtId="0" fontId="6" fillId="2" borderId="11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166" fontId="6" fillId="2" borderId="0" xfId="0" applyNumberFormat="1" applyFont="1" applyAlignment="1">
      <alignment/>
    </xf>
    <xf numFmtId="37" fontId="6" fillId="2" borderId="10" xfId="0" applyNumberFormat="1" applyFont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 applyProtection="1">
      <alignment/>
      <protection locked="0"/>
    </xf>
    <xf numFmtId="0" fontId="6" fillId="2" borderId="0" xfId="0" applyNumberFormat="1" applyFont="1" applyAlignment="1">
      <alignment horizontal="right"/>
    </xf>
    <xf numFmtId="166" fontId="6" fillId="2" borderId="0" xfId="0" applyNumberFormat="1" applyFont="1" applyAlignment="1">
      <alignment horizontal="right"/>
    </xf>
    <xf numFmtId="165" fontId="6" fillId="34" borderId="0" xfId="0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 horizontal="right"/>
      <protection locked="0"/>
    </xf>
    <xf numFmtId="3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5" fontId="6" fillId="2" borderId="0" xfId="0" applyNumberFormat="1" applyFont="1" applyBorder="1" applyAlignment="1" applyProtection="1">
      <alignment horizontal="left" vertical="center"/>
      <protection locked="0"/>
    </xf>
    <xf numFmtId="0" fontId="0" fillId="2" borderId="0" xfId="0" applyNumberFormat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0" fontId="6" fillId="2" borderId="12" xfId="0" applyNumberFormat="1" applyFont="1" applyBorder="1" applyAlignment="1">
      <alignment horizontal="center"/>
    </xf>
    <xf numFmtId="5" fontId="6" fillId="2" borderId="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8"/>
  <sheetViews>
    <sheetView tabSelected="1" zoomScalePageLayoutView="0" workbookViewId="0" topLeftCell="A1">
      <selection activeCell="A1" sqref="A1"/>
    </sheetView>
  </sheetViews>
  <sheetFormatPr defaultColWidth="10.77734375" defaultRowHeight="15.75"/>
  <cols>
    <col min="1" max="1" width="25.77734375" style="0" customWidth="1"/>
    <col min="2" max="3" width="10.77734375" style="0" customWidth="1"/>
    <col min="4" max="4" width="2.77734375" style="0" customWidth="1"/>
    <col min="5" max="6" width="10.77734375" style="0" customWidth="1"/>
    <col min="7" max="7" width="2.77734375" style="0" customWidth="1"/>
    <col min="8" max="9" width="10.77734375" style="0" customWidth="1"/>
    <col min="10" max="10" width="2.77734375" style="0" customWidth="1"/>
    <col min="11" max="12" width="10.77734375" style="0" customWidth="1"/>
    <col min="13" max="13" width="2.77734375" style="0" customWidth="1"/>
    <col min="14" max="15" width="10.77734375" style="0" customWidth="1"/>
    <col min="16" max="16" width="2.77734375" style="0" customWidth="1"/>
    <col min="17" max="18" width="10.77734375" style="0" customWidth="1"/>
    <col min="19" max="19" width="2.77734375" style="0" customWidth="1"/>
    <col min="20" max="21" width="10.77734375" style="0" customWidth="1"/>
    <col min="22" max="22" width="2.77734375" style="0" customWidth="1"/>
    <col min="23" max="24" width="10.77734375" style="0" customWidth="1"/>
    <col min="25" max="25" width="2.77734375" style="0" customWidth="1"/>
    <col min="26" max="27" width="10.77734375" style="0" customWidth="1"/>
    <col min="28" max="28" width="2.77734375" style="0" customWidth="1"/>
    <col min="29" max="30" width="10.77734375" style="0" customWidth="1"/>
    <col min="31" max="31" width="2.77734375" style="0" customWidth="1"/>
    <col min="32" max="33" width="10.77734375" style="0" customWidth="1"/>
    <col min="34" max="34" width="2.77734375" style="0" customWidth="1"/>
    <col min="35" max="36" width="10.77734375" style="0" customWidth="1"/>
    <col min="37" max="37" width="2.77734375" style="0" customWidth="1"/>
    <col min="38" max="39" width="10.77734375" style="0" customWidth="1"/>
    <col min="40" max="40" width="2.77734375" style="0" customWidth="1"/>
    <col min="41" max="42" width="10.77734375" style="0" customWidth="1"/>
    <col min="43" max="43" width="2.77734375" style="0" customWidth="1"/>
    <col min="44" max="45" width="10.77734375" style="0" customWidth="1"/>
    <col min="46" max="46" width="2.77734375" style="0" customWidth="1"/>
    <col min="47" max="48" width="10.77734375" style="0" customWidth="1"/>
    <col min="49" max="49" width="2.77734375" style="0" customWidth="1"/>
    <col min="50" max="51" width="10.77734375" style="0" customWidth="1"/>
    <col min="52" max="52" width="2.77734375" style="0" customWidth="1"/>
    <col min="53" max="54" width="10.77734375" style="0" customWidth="1"/>
    <col min="55" max="55" width="2.77734375" style="0" customWidth="1"/>
    <col min="56" max="57" width="10.77734375" style="0" customWidth="1"/>
    <col min="58" max="58" width="2.77734375" style="0" customWidth="1"/>
    <col min="59" max="60" width="10.77734375" style="0" customWidth="1"/>
    <col min="61" max="61" width="2.77734375" style="0" customWidth="1"/>
  </cols>
  <sheetData>
    <row r="1" spans="1:13" ht="24">
      <c r="A1" s="4" t="s">
        <v>51</v>
      </c>
      <c r="B1" s="1"/>
      <c r="C1" s="1"/>
      <c r="D1" s="3"/>
      <c r="E1" s="1"/>
      <c r="F1" s="1"/>
      <c r="G1" s="3"/>
      <c r="H1" s="1"/>
      <c r="I1" s="1"/>
      <c r="J1" s="3"/>
      <c r="K1" s="2"/>
      <c r="L1" s="2"/>
      <c r="M1" s="2"/>
    </row>
    <row r="2" spans="1:13" s="15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63" s="18" customFormat="1" ht="14.25">
      <c r="A3" s="10"/>
      <c r="B3" s="33">
        <v>2019</v>
      </c>
      <c r="C3" s="33"/>
      <c r="D3" s="10"/>
      <c r="E3" s="33">
        <v>2018</v>
      </c>
      <c r="F3" s="33"/>
      <c r="G3" s="10"/>
      <c r="H3" s="33">
        <v>2017</v>
      </c>
      <c r="I3" s="33"/>
      <c r="J3" s="10"/>
      <c r="K3" s="33">
        <v>2016</v>
      </c>
      <c r="L3" s="33"/>
      <c r="M3" s="10"/>
      <c r="N3" s="33">
        <v>2015</v>
      </c>
      <c r="O3" s="33"/>
      <c r="P3" s="10"/>
      <c r="Q3" s="33">
        <v>2014</v>
      </c>
      <c r="R3" s="33"/>
      <c r="S3" s="10"/>
      <c r="T3" s="33">
        <v>2012</v>
      </c>
      <c r="U3" s="33"/>
      <c r="V3" s="10"/>
      <c r="W3" s="33">
        <v>2011</v>
      </c>
      <c r="X3" s="33"/>
      <c r="Y3" s="10"/>
      <c r="Z3" s="33">
        <v>2010</v>
      </c>
      <c r="AA3" s="33"/>
      <c r="AB3" s="10"/>
      <c r="AC3" s="33">
        <v>2008</v>
      </c>
      <c r="AD3" s="33"/>
      <c r="AE3" s="10"/>
      <c r="AF3" s="33">
        <v>2007</v>
      </c>
      <c r="AG3" s="33"/>
      <c r="AH3" s="10"/>
      <c r="AI3" s="33">
        <v>2006</v>
      </c>
      <c r="AJ3" s="33"/>
      <c r="AK3" s="10"/>
      <c r="AL3" s="33">
        <v>2005</v>
      </c>
      <c r="AM3" s="33"/>
      <c r="AN3" s="10"/>
      <c r="AO3" s="33">
        <v>2004</v>
      </c>
      <c r="AP3" s="33"/>
      <c r="AQ3" s="10"/>
      <c r="AR3" s="33">
        <v>2003</v>
      </c>
      <c r="AS3" s="33"/>
      <c r="AT3" s="10"/>
      <c r="AU3" s="33">
        <v>2002</v>
      </c>
      <c r="AV3" s="33"/>
      <c r="AW3" s="10"/>
      <c r="AX3" s="33">
        <v>2001</v>
      </c>
      <c r="AY3" s="33"/>
      <c r="AZ3" s="10"/>
      <c r="BA3" s="33">
        <v>2000</v>
      </c>
      <c r="BB3" s="33"/>
      <c r="BC3" s="10"/>
      <c r="BD3" s="33">
        <v>1999</v>
      </c>
      <c r="BE3" s="33"/>
      <c r="BF3" s="10"/>
      <c r="BG3" s="33">
        <v>1998</v>
      </c>
      <c r="BH3" s="33"/>
      <c r="BI3" s="10"/>
      <c r="BJ3" s="33">
        <v>1997</v>
      </c>
      <c r="BK3" s="33"/>
    </row>
    <row r="4" spans="1:63" ht="15.75">
      <c r="A4" s="16" t="s">
        <v>0</v>
      </c>
      <c r="B4" s="17" t="s">
        <v>1</v>
      </c>
      <c r="C4" s="17" t="s">
        <v>2</v>
      </c>
      <c r="D4" s="19"/>
      <c r="E4" s="17" t="s">
        <v>1</v>
      </c>
      <c r="F4" s="17" t="s">
        <v>2</v>
      </c>
      <c r="G4" s="19"/>
      <c r="H4" s="17" t="s">
        <v>1</v>
      </c>
      <c r="I4" s="17" t="s">
        <v>2</v>
      </c>
      <c r="J4" s="19"/>
      <c r="K4" s="17" t="s">
        <v>1</v>
      </c>
      <c r="L4" s="17" t="s">
        <v>2</v>
      </c>
      <c r="M4" s="19"/>
      <c r="N4" s="17" t="s">
        <v>1</v>
      </c>
      <c r="O4" s="17" t="s">
        <v>2</v>
      </c>
      <c r="P4" s="19"/>
      <c r="Q4" s="17" t="s">
        <v>1</v>
      </c>
      <c r="R4" s="17" t="s">
        <v>2</v>
      </c>
      <c r="S4" s="19"/>
      <c r="T4" s="17" t="s">
        <v>1</v>
      </c>
      <c r="U4" s="17" t="s">
        <v>2</v>
      </c>
      <c r="V4" s="19"/>
      <c r="W4" s="17" t="s">
        <v>1</v>
      </c>
      <c r="X4" s="17" t="s">
        <v>2</v>
      </c>
      <c r="Y4" s="19"/>
      <c r="Z4" s="17" t="s">
        <v>1</v>
      </c>
      <c r="AA4" s="17" t="s">
        <v>2</v>
      </c>
      <c r="AB4" s="19"/>
      <c r="AC4" s="17" t="s">
        <v>1</v>
      </c>
      <c r="AD4" s="17" t="s">
        <v>2</v>
      </c>
      <c r="AE4" s="19"/>
      <c r="AF4" s="17" t="s">
        <v>1</v>
      </c>
      <c r="AG4" s="17" t="s">
        <v>2</v>
      </c>
      <c r="AH4" s="19"/>
      <c r="AI4" s="17" t="s">
        <v>1</v>
      </c>
      <c r="AJ4" s="17" t="s">
        <v>2</v>
      </c>
      <c r="AK4" s="19"/>
      <c r="AL4" s="17" t="s">
        <v>1</v>
      </c>
      <c r="AM4" s="17" t="s">
        <v>2</v>
      </c>
      <c r="AN4" s="19"/>
      <c r="AO4" s="17" t="s">
        <v>1</v>
      </c>
      <c r="AP4" s="17" t="s">
        <v>2</v>
      </c>
      <c r="AQ4" s="19"/>
      <c r="AR4" s="17" t="s">
        <v>1</v>
      </c>
      <c r="AS4" s="17" t="s">
        <v>2</v>
      </c>
      <c r="AT4" s="19"/>
      <c r="AU4" s="17" t="s">
        <v>1</v>
      </c>
      <c r="AV4" s="17" t="s">
        <v>2</v>
      </c>
      <c r="AW4" s="19"/>
      <c r="AX4" s="17" t="s">
        <v>1</v>
      </c>
      <c r="AY4" s="17" t="s">
        <v>2</v>
      </c>
      <c r="AZ4" s="19"/>
      <c r="BA4" s="17" t="s">
        <v>1</v>
      </c>
      <c r="BB4" s="17" t="s">
        <v>2</v>
      </c>
      <c r="BC4" s="19"/>
      <c r="BD4" s="17" t="s">
        <v>1</v>
      </c>
      <c r="BE4" s="17" t="s">
        <v>2</v>
      </c>
      <c r="BF4" s="19"/>
      <c r="BG4" s="17" t="s">
        <v>1</v>
      </c>
      <c r="BH4" s="17" t="s">
        <v>2</v>
      </c>
      <c r="BI4" s="19"/>
      <c r="BJ4" s="17" t="s">
        <v>1</v>
      </c>
      <c r="BK4" s="17" t="s">
        <v>2</v>
      </c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56" ht="15.75">
      <c r="A6" s="6" t="s">
        <v>3</v>
      </c>
      <c r="B6" s="5"/>
      <c r="D6" s="5"/>
      <c r="E6" s="5"/>
      <c r="G6" s="5"/>
      <c r="H6" s="5"/>
      <c r="J6" s="5"/>
      <c r="K6" s="5"/>
      <c r="L6" s="5"/>
      <c r="M6" s="5"/>
      <c r="BD6" s="20">
        <v>0.01</v>
      </c>
    </row>
    <row r="7" spans="1:63" ht="15.75">
      <c r="A7" s="6" t="s">
        <v>4</v>
      </c>
      <c r="B7" s="7">
        <f>SUM(B8:B17)</f>
        <v>46037</v>
      </c>
      <c r="C7" s="20">
        <f>B7/B$7</f>
        <v>1</v>
      </c>
      <c r="D7" s="8"/>
      <c r="E7" s="7">
        <f>SUM(E8:E17)</f>
        <v>48851</v>
      </c>
      <c r="F7" s="20">
        <f>E7/E$7</f>
        <v>1</v>
      </c>
      <c r="G7" s="8"/>
      <c r="H7" s="7">
        <v>50593</v>
      </c>
      <c r="I7" s="20">
        <v>1</v>
      </c>
      <c r="J7" s="8"/>
      <c r="K7" s="7">
        <v>51403</v>
      </c>
      <c r="L7" s="20">
        <v>1</v>
      </c>
      <c r="M7" s="5"/>
      <c r="N7" s="22">
        <v>52266</v>
      </c>
      <c r="O7" s="20">
        <v>1</v>
      </c>
      <c r="Q7" s="22">
        <v>53385</v>
      </c>
      <c r="R7" s="20">
        <v>1</v>
      </c>
      <c r="T7" s="22">
        <v>55355</v>
      </c>
      <c r="U7" s="20">
        <v>1</v>
      </c>
      <c r="W7" s="22">
        <v>56466</v>
      </c>
      <c r="X7" s="20">
        <v>1</v>
      </c>
      <c r="Z7" s="22">
        <v>57394</v>
      </c>
      <c r="AA7" s="20">
        <v>1</v>
      </c>
      <c r="AC7" s="22">
        <v>62260.99999999999</v>
      </c>
      <c r="AD7" s="20">
        <v>1</v>
      </c>
      <c r="AF7" s="22">
        <v>63576.99999999999</v>
      </c>
      <c r="AG7" s="20">
        <v>1</v>
      </c>
      <c r="AI7" s="22">
        <v>62981</v>
      </c>
      <c r="AJ7" s="20">
        <v>1</v>
      </c>
      <c r="AL7" s="22">
        <v>63307</v>
      </c>
      <c r="AM7" s="20">
        <v>1</v>
      </c>
      <c r="AO7" s="22">
        <v>64794</v>
      </c>
      <c r="AP7" s="20">
        <v>1</v>
      </c>
      <c r="AR7" s="22">
        <v>66369</v>
      </c>
      <c r="AS7" s="20">
        <v>1</v>
      </c>
      <c r="AU7" s="22">
        <v>66976</v>
      </c>
      <c r="AV7" s="20">
        <v>1</v>
      </c>
      <c r="AX7" s="22">
        <v>69507</v>
      </c>
      <c r="AY7" s="20">
        <v>1</v>
      </c>
      <c r="BA7" s="22">
        <v>71423</v>
      </c>
      <c r="BB7" s="20">
        <v>1</v>
      </c>
      <c r="BD7" s="22">
        <v>70287</v>
      </c>
      <c r="BE7" s="20">
        <v>1</v>
      </c>
      <c r="BG7" s="22">
        <v>69305</v>
      </c>
      <c r="BH7" s="20">
        <v>1</v>
      </c>
      <c r="BJ7" s="22">
        <v>69465</v>
      </c>
      <c r="BK7" s="20">
        <v>1</v>
      </c>
    </row>
    <row r="8" spans="1:63" ht="15.75">
      <c r="A8" s="6" t="s">
        <v>5</v>
      </c>
      <c r="B8" s="7">
        <v>6218</v>
      </c>
      <c r="C8" s="20">
        <f aca="true" t="shared" si="0" ref="C8:C52">B8/B$7</f>
        <v>0.1350652735842909</v>
      </c>
      <c r="D8" s="8"/>
      <c r="E8" s="7">
        <v>6639</v>
      </c>
      <c r="F8" s="20">
        <f aca="true" t="shared" si="1" ref="F8:F52">E8/E$7</f>
        <v>0.13590305213813433</v>
      </c>
      <c r="G8" s="8"/>
      <c r="H8" s="7">
        <v>6550</v>
      </c>
      <c r="I8" s="20">
        <v>0.129</v>
      </c>
      <c r="J8" s="8"/>
      <c r="K8" s="7">
        <v>6531</v>
      </c>
      <c r="L8" s="20">
        <v>0.127</v>
      </c>
      <c r="M8" s="5"/>
      <c r="N8" s="22">
        <v>6390</v>
      </c>
      <c r="O8" s="20">
        <v>0.11900000000000001</v>
      </c>
      <c r="Q8" s="22">
        <v>6370</v>
      </c>
      <c r="R8" s="20">
        <v>0.11900000000000001</v>
      </c>
      <c r="T8" s="22">
        <v>7388</v>
      </c>
      <c r="U8" s="20">
        <v>0.133</v>
      </c>
      <c r="W8" s="22">
        <v>8496</v>
      </c>
      <c r="X8" s="20">
        <v>0.15</v>
      </c>
      <c r="Z8" s="22">
        <v>9555</v>
      </c>
      <c r="AA8" s="20">
        <v>0.166</v>
      </c>
      <c r="AC8" s="22">
        <v>13158.304219096966</v>
      </c>
      <c r="AD8" s="20">
        <v>0.21100000000000002</v>
      </c>
      <c r="AF8" s="22">
        <v>13927.780930510555</v>
      </c>
      <c r="AG8" s="20">
        <v>0.219</v>
      </c>
      <c r="AI8" s="22">
        <v>14281</v>
      </c>
      <c r="AJ8" s="20">
        <v>0.227</v>
      </c>
      <c r="AL8" s="22">
        <v>15094</v>
      </c>
      <c r="AM8" s="20">
        <v>0.23800000000000002</v>
      </c>
      <c r="AO8" s="22">
        <v>16573</v>
      </c>
      <c r="AP8" s="20">
        <v>0.256</v>
      </c>
      <c r="AR8" s="22">
        <v>18106</v>
      </c>
      <c r="AS8" s="20">
        <v>0.273</v>
      </c>
      <c r="AU8" s="22">
        <v>18842</v>
      </c>
      <c r="AV8" s="20">
        <v>0.281</v>
      </c>
      <c r="AX8" s="22">
        <v>20747</v>
      </c>
      <c r="AY8" s="20">
        <v>0.298</v>
      </c>
      <c r="BA8" s="22">
        <v>22373</v>
      </c>
      <c r="BB8" s="20">
        <v>0.313</v>
      </c>
      <c r="BD8" s="22">
        <v>22499</v>
      </c>
      <c r="BE8" s="20">
        <v>0.32</v>
      </c>
      <c r="BG8" s="22">
        <v>22569</v>
      </c>
      <c r="BH8" s="20">
        <v>0.326</v>
      </c>
      <c r="BJ8" s="22">
        <v>23293</v>
      </c>
      <c r="BK8" s="20">
        <v>0.335</v>
      </c>
    </row>
    <row r="9" spans="1:63" ht="15.75">
      <c r="A9" s="6" t="s">
        <v>6</v>
      </c>
      <c r="B9" s="7">
        <v>6746</v>
      </c>
      <c r="C9" s="20">
        <f t="shared" si="0"/>
        <v>0.14653430935986272</v>
      </c>
      <c r="D9" s="8"/>
      <c r="E9" s="7">
        <v>7290</v>
      </c>
      <c r="F9" s="20">
        <f t="shared" si="1"/>
        <v>0.14922928906265992</v>
      </c>
      <c r="G9" s="8"/>
      <c r="H9" s="7">
        <v>7771</v>
      </c>
      <c r="I9" s="20">
        <v>0.154</v>
      </c>
      <c r="J9" s="8"/>
      <c r="K9" s="7">
        <v>8081</v>
      </c>
      <c r="L9" s="20">
        <v>0.157</v>
      </c>
      <c r="M9" s="5"/>
      <c r="N9" s="22">
        <v>8453</v>
      </c>
      <c r="O9" s="20">
        <v>0.166</v>
      </c>
      <c r="Q9" s="22">
        <v>8887</v>
      </c>
      <c r="R9" s="20">
        <v>0.166</v>
      </c>
      <c r="T9" s="22">
        <v>9347</v>
      </c>
      <c r="U9" s="20">
        <v>0.16899999999999998</v>
      </c>
      <c r="W9" s="22">
        <v>9278</v>
      </c>
      <c r="X9" s="20">
        <v>0.16399999999999998</v>
      </c>
      <c r="Z9" s="22">
        <v>9463</v>
      </c>
      <c r="AA9" s="20">
        <v>0.165</v>
      </c>
      <c r="AC9" s="22">
        <v>10538.465210954848</v>
      </c>
      <c r="AD9" s="20">
        <v>0.16899999999999998</v>
      </c>
      <c r="AF9" s="22">
        <v>10812.829925445909</v>
      </c>
      <c r="AG9" s="20">
        <v>0.17</v>
      </c>
      <c r="AI9" s="22">
        <v>11006</v>
      </c>
      <c r="AJ9" s="20">
        <v>0.17500000000000002</v>
      </c>
      <c r="AL9" s="22">
        <v>11199</v>
      </c>
      <c r="AM9" s="20">
        <v>0.177</v>
      </c>
      <c r="AO9" s="22">
        <v>11454</v>
      </c>
      <c r="AP9" s="20">
        <v>0.177</v>
      </c>
      <c r="AR9" s="22">
        <v>11788</v>
      </c>
      <c r="AS9" s="20">
        <v>0.17800000000000002</v>
      </c>
      <c r="AU9" s="22">
        <v>12021</v>
      </c>
      <c r="AV9" s="20">
        <v>0.179</v>
      </c>
      <c r="AX9" s="22">
        <v>12667</v>
      </c>
      <c r="AY9" s="20">
        <v>0.182</v>
      </c>
      <c r="BA9" s="22">
        <v>13146</v>
      </c>
      <c r="BB9" s="20">
        <v>0.184</v>
      </c>
      <c r="BD9" s="22">
        <v>13168</v>
      </c>
      <c r="BE9" s="20">
        <v>0.187</v>
      </c>
      <c r="BG9" s="22">
        <v>12976</v>
      </c>
      <c r="BH9" s="20">
        <v>0.187</v>
      </c>
      <c r="BJ9" s="22">
        <v>13094</v>
      </c>
      <c r="BK9" s="20">
        <v>0.189</v>
      </c>
    </row>
    <row r="10" spans="1:63" ht="15.75">
      <c r="A10" s="6" t="s">
        <v>7</v>
      </c>
      <c r="B10" s="7">
        <v>9727</v>
      </c>
      <c r="C10" s="20">
        <f t="shared" si="0"/>
        <v>0.21128657384277863</v>
      </c>
      <c r="D10" s="8"/>
      <c r="E10" s="7">
        <v>10044</v>
      </c>
      <c r="F10" s="20">
        <f t="shared" si="1"/>
        <v>0.20560479826410924</v>
      </c>
      <c r="G10" s="8"/>
      <c r="H10" s="7">
        <v>10302</v>
      </c>
      <c r="I10" s="20">
        <v>0.204</v>
      </c>
      <c r="J10" s="8"/>
      <c r="K10" s="7">
        <v>10471</v>
      </c>
      <c r="L10" s="20">
        <v>0.204</v>
      </c>
      <c r="M10" s="5"/>
      <c r="N10" s="22">
        <v>10631</v>
      </c>
      <c r="O10" s="20">
        <v>0.203</v>
      </c>
      <c r="Q10" s="22">
        <v>10846</v>
      </c>
      <c r="R10" s="20">
        <v>0.203</v>
      </c>
      <c r="T10" s="22">
        <v>11254</v>
      </c>
      <c r="U10" s="20">
        <v>0.203</v>
      </c>
      <c r="W10" s="22">
        <v>11320</v>
      </c>
      <c r="X10" s="20">
        <v>0.2</v>
      </c>
      <c r="Z10" s="22">
        <v>11463</v>
      </c>
      <c r="AA10" s="20">
        <v>0.2</v>
      </c>
      <c r="AC10" s="22">
        <v>12088.327905255366</v>
      </c>
      <c r="AD10" s="20">
        <v>0.19399999999999998</v>
      </c>
      <c r="AF10" s="22">
        <v>12325.80612790588</v>
      </c>
      <c r="AG10" s="20">
        <v>0.19399999999999998</v>
      </c>
      <c r="AI10" s="22">
        <v>6423</v>
      </c>
      <c r="AJ10" s="20">
        <v>0.102</v>
      </c>
      <c r="AL10" s="22">
        <v>12433</v>
      </c>
      <c r="AM10" s="20">
        <v>0.196</v>
      </c>
      <c r="AO10" s="22">
        <v>12536</v>
      </c>
      <c r="AP10" s="20">
        <v>0.193</v>
      </c>
      <c r="AR10" s="22">
        <v>12545</v>
      </c>
      <c r="AS10" s="20">
        <v>0.189</v>
      </c>
      <c r="AU10" s="22">
        <v>12550</v>
      </c>
      <c r="AV10" s="20">
        <v>0.187</v>
      </c>
      <c r="AX10" s="22">
        <v>12541</v>
      </c>
      <c r="AY10" s="20">
        <v>0.18</v>
      </c>
      <c r="BA10" s="22">
        <v>12432</v>
      </c>
      <c r="BB10" s="20">
        <v>0.174</v>
      </c>
      <c r="BD10" s="22">
        <v>12217</v>
      </c>
      <c r="BE10" s="20">
        <v>0.174</v>
      </c>
      <c r="BG10" s="22">
        <v>11946</v>
      </c>
      <c r="BH10" s="20">
        <v>0.172</v>
      </c>
      <c r="BJ10" s="22">
        <v>11503</v>
      </c>
      <c r="BK10" s="20">
        <v>0.166</v>
      </c>
    </row>
    <row r="11" spans="1:63" ht="15.75">
      <c r="A11" s="6" t="s">
        <v>8</v>
      </c>
      <c r="B11" s="7">
        <v>5607</v>
      </c>
      <c r="C11" s="20">
        <f t="shared" si="0"/>
        <v>0.12179334013945305</v>
      </c>
      <c r="D11" s="8"/>
      <c r="E11" s="7">
        <v>6132</v>
      </c>
      <c r="F11" s="20">
        <f t="shared" si="1"/>
        <v>0.12552455425682177</v>
      </c>
      <c r="G11" s="8"/>
      <c r="H11" s="7">
        <v>6662</v>
      </c>
      <c r="I11" s="20">
        <v>0.132</v>
      </c>
      <c r="J11" s="8"/>
      <c r="K11" s="7">
        <v>7028</v>
      </c>
      <c r="L11" s="20">
        <v>0.13699999999999998</v>
      </c>
      <c r="M11" s="5"/>
      <c r="N11" s="22">
        <v>7173</v>
      </c>
      <c r="O11" s="20">
        <v>0.138</v>
      </c>
      <c r="Q11" s="22">
        <v>7344</v>
      </c>
      <c r="R11" s="20">
        <v>0.138</v>
      </c>
      <c r="T11" s="22">
        <v>7123</v>
      </c>
      <c r="U11" s="20">
        <v>0.129</v>
      </c>
      <c r="W11" s="22">
        <v>6762</v>
      </c>
      <c r="X11" s="20">
        <v>0.12</v>
      </c>
      <c r="Z11" s="22">
        <v>6551</v>
      </c>
      <c r="AA11" s="20">
        <v>0.114</v>
      </c>
      <c r="AC11" s="22">
        <v>6447.909696521096</v>
      </c>
      <c r="AD11" s="20">
        <v>0.10400000000000001</v>
      </c>
      <c r="AF11" s="22">
        <v>6362.899918210702</v>
      </c>
      <c r="AG11" s="20">
        <v>0.1</v>
      </c>
      <c r="AI11" s="22">
        <v>6040</v>
      </c>
      <c r="AJ11" s="20">
        <v>0.096</v>
      </c>
      <c r="AL11" s="22">
        <v>6023</v>
      </c>
      <c r="AM11" s="20">
        <v>0.095</v>
      </c>
      <c r="AO11" s="22">
        <v>4527</v>
      </c>
      <c r="AP11" s="20">
        <v>0.07</v>
      </c>
      <c r="AR11" s="22">
        <v>2835</v>
      </c>
      <c r="AS11" s="20">
        <v>0.043</v>
      </c>
      <c r="AU11" s="22">
        <v>5937</v>
      </c>
      <c r="AV11" s="20">
        <v>0.08900000000000001</v>
      </c>
      <c r="AX11" s="22">
        <v>6138</v>
      </c>
      <c r="AY11" s="20">
        <v>0.08800000000000001</v>
      </c>
      <c r="BA11" s="22">
        <v>6369</v>
      </c>
      <c r="BB11" s="20">
        <v>0.08900000000000001</v>
      </c>
      <c r="BD11" s="22">
        <v>6142</v>
      </c>
      <c r="BE11" s="20">
        <v>0.087</v>
      </c>
      <c r="BG11" s="22">
        <v>6024</v>
      </c>
      <c r="BH11" s="20">
        <v>0.087</v>
      </c>
      <c r="BJ11" s="22">
        <v>6006</v>
      </c>
      <c r="BK11" s="20">
        <v>0.086</v>
      </c>
    </row>
    <row r="12" spans="1:63" ht="15.75">
      <c r="A12" s="6" t="s">
        <v>9</v>
      </c>
      <c r="B12" s="7">
        <v>4299</v>
      </c>
      <c r="C12" s="20">
        <f t="shared" si="0"/>
        <v>0.09338141060451376</v>
      </c>
      <c r="D12" s="8"/>
      <c r="E12" s="7">
        <v>4354</v>
      </c>
      <c r="F12" s="20">
        <f t="shared" si="1"/>
        <v>0.0891281652371497</v>
      </c>
      <c r="G12" s="8"/>
      <c r="H12" s="7">
        <v>4480</v>
      </c>
      <c r="I12" s="20">
        <v>0.08900000000000001</v>
      </c>
      <c r="J12" s="8"/>
      <c r="K12" s="7">
        <v>4548</v>
      </c>
      <c r="L12" s="20">
        <v>0.08800000000000001</v>
      </c>
      <c r="M12" s="5"/>
      <c r="N12" s="22">
        <v>4674</v>
      </c>
      <c r="O12" s="20">
        <v>0.08900000000000001</v>
      </c>
      <c r="Q12" s="22">
        <v>4757</v>
      </c>
      <c r="R12" s="20">
        <v>0.08900000000000001</v>
      </c>
      <c r="T12" s="22">
        <v>4828</v>
      </c>
      <c r="U12" s="20">
        <v>0.087</v>
      </c>
      <c r="W12" s="22">
        <v>4978</v>
      </c>
      <c r="X12" s="20">
        <v>0.08800000000000001</v>
      </c>
      <c r="Z12" s="22">
        <v>5268</v>
      </c>
      <c r="AA12" s="20">
        <v>0.092</v>
      </c>
      <c r="AC12" s="22">
        <v>5524.20355292376</v>
      </c>
      <c r="AD12" s="20">
        <v>0.08900000000000001</v>
      </c>
      <c r="AF12" s="22">
        <v>5366.915584007046</v>
      </c>
      <c r="AG12" s="20">
        <v>0.084</v>
      </c>
      <c r="AI12" s="22">
        <v>3376</v>
      </c>
      <c r="AJ12" s="20">
        <v>0.054000000000000006</v>
      </c>
      <c r="AL12" s="22">
        <v>5130</v>
      </c>
      <c r="AM12" s="20">
        <v>0.081</v>
      </c>
      <c r="AO12" s="22">
        <v>5094</v>
      </c>
      <c r="AP12" s="20">
        <v>0.079</v>
      </c>
      <c r="AR12" s="22">
        <v>8149</v>
      </c>
      <c r="AS12" s="20">
        <v>0.12300000000000001</v>
      </c>
      <c r="AU12" s="22">
        <v>4874</v>
      </c>
      <c r="AV12" s="20">
        <v>0.073</v>
      </c>
      <c r="AX12" s="22">
        <v>4798</v>
      </c>
      <c r="AY12" s="20">
        <v>0.069</v>
      </c>
      <c r="BA12" s="22">
        <v>4695</v>
      </c>
      <c r="BB12" s="20">
        <v>0.066</v>
      </c>
      <c r="BD12" s="22">
        <v>4490</v>
      </c>
      <c r="BE12" s="20">
        <v>0.064</v>
      </c>
      <c r="BG12" s="22">
        <v>4390</v>
      </c>
      <c r="BH12" s="20">
        <v>0.063</v>
      </c>
      <c r="BJ12" s="22">
        <v>4294</v>
      </c>
      <c r="BK12" s="20">
        <v>0.062000000000000006</v>
      </c>
    </row>
    <row r="13" spans="1:63" ht="15.75">
      <c r="A13" s="6" t="s">
        <v>10</v>
      </c>
      <c r="B13" s="7">
        <v>4481</v>
      </c>
      <c r="C13" s="20">
        <f t="shared" si="0"/>
        <v>0.0973347524816995</v>
      </c>
      <c r="D13" s="8"/>
      <c r="E13" s="7">
        <v>4500</v>
      </c>
      <c r="F13" s="20">
        <f t="shared" si="1"/>
        <v>0.09211684510040737</v>
      </c>
      <c r="G13" s="8"/>
      <c r="H13" s="7">
        <v>4469</v>
      </c>
      <c r="I13" s="20">
        <v>0.08800000000000001</v>
      </c>
      <c r="J13" s="8"/>
      <c r="K13" s="7">
        <v>4229</v>
      </c>
      <c r="L13" s="20">
        <v>0.08199999999999999</v>
      </c>
      <c r="M13" s="5"/>
      <c r="N13" s="22">
        <v>4304</v>
      </c>
      <c r="O13" s="20">
        <v>0.081</v>
      </c>
      <c r="Q13" s="22">
        <v>4327</v>
      </c>
      <c r="R13" s="20">
        <v>0.081</v>
      </c>
      <c r="T13" s="22">
        <v>4037</v>
      </c>
      <c r="U13" s="20">
        <v>0.073</v>
      </c>
      <c r="W13" s="22">
        <v>4037</v>
      </c>
      <c r="X13" s="20">
        <v>0.071</v>
      </c>
      <c r="Z13" s="22">
        <v>3741</v>
      </c>
      <c r="AA13" s="20">
        <v>0.065</v>
      </c>
      <c r="AC13" s="22">
        <v>3284.065877128053</v>
      </c>
      <c r="AD13" s="20">
        <v>0.053</v>
      </c>
      <c r="AF13" s="22">
        <v>3002.9527666802983</v>
      </c>
      <c r="AG13" s="20">
        <v>0.047</v>
      </c>
      <c r="AI13" s="22">
        <v>2678</v>
      </c>
      <c r="AJ13" s="20">
        <v>0.043</v>
      </c>
      <c r="AL13" s="22">
        <v>2605</v>
      </c>
      <c r="AM13" s="20">
        <v>0.040999999999999995</v>
      </c>
      <c r="AO13" s="22">
        <v>2527</v>
      </c>
      <c r="AP13" s="20">
        <v>0.039</v>
      </c>
      <c r="AR13" s="22">
        <v>2422</v>
      </c>
      <c r="AS13" s="20">
        <v>0.036000000000000004</v>
      </c>
      <c r="AU13" s="22">
        <v>2435</v>
      </c>
      <c r="AV13" s="20">
        <v>0.036000000000000004</v>
      </c>
      <c r="AX13" s="22">
        <v>2537</v>
      </c>
      <c r="AY13" s="20">
        <v>0.036000000000000004</v>
      </c>
      <c r="BA13" s="22">
        <v>2228</v>
      </c>
      <c r="BB13" s="20">
        <v>0.031000000000000003</v>
      </c>
      <c r="BD13" s="22">
        <v>2283</v>
      </c>
      <c r="BE13" s="20">
        <v>0.032</v>
      </c>
      <c r="BG13" s="22">
        <v>2286</v>
      </c>
      <c r="BH13" s="20">
        <v>0.033</v>
      </c>
      <c r="BJ13" s="22">
        <v>2309</v>
      </c>
      <c r="BK13" s="20">
        <v>0.033</v>
      </c>
    </row>
    <row r="14" spans="1:63" ht="15.75">
      <c r="A14" s="6" t="s">
        <v>11</v>
      </c>
      <c r="B14" s="7">
        <v>3587</v>
      </c>
      <c r="C14" s="20">
        <f t="shared" si="0"/>
        <v>0.07791558963442448</v>
      </c>
      <c r="D14" s="8"/>
      <c r="E14" s="7">
        <v>3671</v>
      </c>
      <c r="F14" s="20">
        <f t="shared" si="1"/>
        <v>0.0751468751919101</v>
      </c>
      <c r="G14" s="8"/>
      <c r="H14" s="7">
        <v>3638</v>
      </c>
      <c r="I14" s="20">
        <v>0.07200000000000001</v>
      </c>
      <c r="J14" s="8"/>
      <c r="K14" s="7">
        <v>3688</v>
      </c>
      <c r="L14" s="20">
        <v>0.07200000000000001</v>
      </c>
      <c r="M14" s="5"/>
      <c r="N14" s="22">
        <v>3793</v>
      </c>
      <c r="O14" s="20">
        <v>0.073</v>
      </c>
      <c r="Q14" s="22">
        <v>3887</v>
      </c>
      <c r="R14" s="20">
        <v>0.073</v>
      </c>
      <c r="T14" s="22">
        <v>4043</v>
      </c>
      <c r="U14" s="20">
        <v>0.073</v>
      </c>
      <c r="W14" s="22">
        <v>3976</v>
      </c>
      <c r="X14" s="20">
        <v>0.07</v>
      </c>
      <c r="Z14" s="22">
        <v>3916</v>
      </c>
      <c r="AA14" s="20">
        <v>0.068</v>
      </c>
      <c r="AC14" s="22">
        <v>3927.2538860103627</v>
      </c>
      <c r="AD14" s="20">
        <v>0.063</v>
      </c>
      <c r="AF14" s="22">
        <v>4042.936408820661</v>
      </c>
      <c r="AG14" s="20">
        <v>0.064</v>
      </c>
      <c r="AI14" s="22">
        <v>3376</v>
      </c>
      <c r="AJ14" s="20">
        <v>0.054000000000000006</v>
      </c>
      <c r="AL14" s="22">
        <v>3751</v>
      </c>
      <c r="AM14" s="20">
        <v>0.059000000000000004</v>
      </c>
      <c r="AO14" s="22">
        <v>3670</v>
      </c>
      <c r="AP14" s="20">
        <v>0.057</v>
      </c>
      <c r="AR14" s="22">
        <v>3575</v>
      </c>
      <c r="AS14" s="20">
        <v>0.054000000000000006</v>
      </c>
      <c r="AU14" s="22">
        <v>3487</v>
      </c>
      <c r="AV14" s="20">
        <v>0.052000000000000005</v>
      </c>
      <c r="AX14" s="22">
        <v>3357</v>
      </c>
      <c r="AY14" s="20">
        <v>0.048</v>
      </c>
      <c r="BA14" s="22">
        <v>3211</v>
      </c>
      <c r="BB14" s="20">
        <v>0.045</v>
      </c>
      <c r="BD14" s="22">
        <v>3041</v>
      </c>
      <c r="BE14" s="20">
        <v>0.043</v>
      </c>
      <c r="BG14" s="22">
        <v>2847</v>
      </c>
      <c r="BH14" s="20">
        <v>0.040999999999999995</v>
      </c>
      <c r="BJ14" s="22">
        <v>2611</v>
      </c>
      <c r="BK14" s="20">
        <v>0.038</v>
      </c>
    </row>
    <row r="15" spans="1:63" ht="15.75">
      <c r="A15" s="6" t="s">
        <v>12</v>
      </c>
      <c r="B15" s="7">
        <v>4833</v>
      </c>
      <c r="C15" s="20">
        <f t="shared" si="0"/>
        <v>0.10498077633208072</v>
      </c>
      <c r="D15" s="8"/>
      <c r="E15" s="7">
        <v>5512</v>
      </c>
      <c r="F15" s="20">
        <f t="shared" si="1"/>
        <v>0.11283290004298786</v>
      </c>
      <c r="G15" s="8"/>
      <c r="H15" s="7">
        <v>5878</v>
      </c>
      <c r="I15" s="20">
        <v>0.11599999999999999</v>
      </c>
      <c r="J15" s="8"/>
      <c r="K15" s="7">
        <v>5956</v>
      </c>
      <c r="L15" s="20">
        <v>0.11599999999999999</v>
      </c>
      <c r="M15" s="5"/>
      <c r="N15" s="22">
        <v>5950</v>
      </c>
      <c r="O15" s="20">
        <v>0.11199999999999999</v>
      </c>
      <c r="Q15" s="22">
        <v>5981</v>
      </c>
      <c r="R15" s="20">
        <v>0.11199999999999999</v>
      </c>
      <c r="T15" s="22">
        <v>6225</v>
      </c>
      <c r="U15" s="20">
        <v>0.11199999999999999</v>
      </c>
      <c r="W15" s="22">
        <v>6490</v>
      </c>
      <c r="X15" s="20">
        <v>0.115</v>
      </c>
      <c r="Z15" s="22">
        <v>6343</v>
      </c>
      <c r="AA15" s="20">
        <v>0.111</v>
      </c>
      <c r="AC15" s="22">
        <v>6112.28978534419</v>
      </c>
      <c r="AD15" s="20">
        <v>0.098</v>
      </c>
      <c r="AF15" s="22">
        <v>6575.896567995219</v>
      </c>
      <c r="AG15" s="20">
        <v>0.10300000000000001</v>
      </c>
      <c r="AI15" s="22">
        <v>14784</v>
      </c>
      <c r="AJ15" s="20">
        <v>0.23500000000000001</v>
      </c>
      <c r="AL15" s="22">
        <v>6055</v>
      </c>
      <c r="AM15" s="20">
        <v>0.096</v>
      </c>
      <c r="AO15" s="22">
        <v>737</v>
      </c>
      <c r="AP15" s="20">
        <v>0.011000000000000001</v>
      </c>
      <c r="AR15" s="22">
        <v>761</v>
      </c>
      <c r="AS15" s="20">
        <v>0.011000000000000001</v>
      </c>
      <c r="AU15" s="22">
        <v>731</v>
      </c>
      <c r="AV15" s="20">
        <v>0.011000000000000001</v>
      </c>
      <c r="AX15" s="22">
        <v>753</v>
      </c>
      <c r="AY15" s="20">
        <v>0.011000000000000001</v>
      </c>
      <c r="BA15" s="22">
        <v>704</v>
      </c>
      <c r="BB15" s="20">
        <v>0.01</v>
      </c>
      <c r="BD15" s="22">
        <v>684</v>
      </c>
      <c r="BE15" s="20">
        <v>0.01</v>
      </c>
      <c r="BG15" s="22">
        <v>5394</v>
      </c>
      <c r="BH15" s="20">
        <v>0.078</v>
      </c>
      <c r="BJ15" s="22">
        <v>5498</v>
      </c>
      <c r="BK15" s="20">
        <v>0.079</v>
      </c>
    </row>
    <row r="16" spans="1:63" ht="15.75">
      <c r="A16" s="6" t="s">
        <v>13</v>
      </c>
      <c r="B16" s="7">
        <v>466</v>
      </c>
      <c r="C16" s="20">
        <f t="shared" si="0"/>
        <v>0.010122292938288768</v>
      </c>
      <c r="D16" s="8"/>
      <c r="E16" s="7">
        <v>617</v>
      </c>
      <c r="F16" s="20">
        <f t="shared" si="1"/>
        <v>0.012630242983766965</v>
      </c>
      <c r="G16" s="8"/>
      <c r="H16" s="7">
        <v>736</v>
      </c>
      <c r="I16" s="20">
        <v>0.015</v>
      </c>
      <c r="J16" s="8"/>
      <c r="K16" s="7">
        <v>748</v>
      </c>
      <c r="L16" s="20">
        <v>0.015</v>
      </c>
      <c r="M16" s="5"/>
      <c r="N16" s="22">
        <v>772</v>
      </c>
      <c r="O16" s="20">
        <v>0.016</v>
      </c>
      <c r="Q16" s="22">
        <v>834</v>
      </c>
      <c r="R16" s="20">
        <v>0.016</v>
      </c>
      <c r="T16" s="22">
        <v>926</v>
      </c>
      <c r="U16" s="20">
        <v>0.017</v>
      </c>
      <c r="W16" s="22">
        <v>939</v>
      </c>
      <c r="X16" s="20">
        <v>0.017</v>
      </c>
      <c r="Z16" s="22">
        <v>912</v>
      </c>
      <c r="AA16" s="20">
        <v>0.016</v>
      </c>
      <c r="AC16" s="22">
        <v>982.8153219837158</v>
      </c>
      <c r="AD16" s="20">
        <v>0.016</v>
      </c>
      <c r="AF16" s="22">
        <v>924.9854509421498</v>
      </c>
      <c r="AG16" s="20">
        <v>0.015</v>
      </c>
      <c r="AI16" s="22">
        <v>791</v>
      </c>
      <c r="AJ16" s="20">
        <v>0.013000000000000001</v>
      </c>
      <c r="AL16" s="22">
        <v>775</v>
      </c>
      <c r="AM16" s="20">
        <v>0.012</v>
      </c>
      <c r="AO16" s="22">
        <v>242</v>
      </c>
      <c r="AP16" s="20">
        <v>0.004</v>
      </c>
      <c r="AR16" s="22">
        <v>245</v>
      </c>
      <c r="AS16" s="20">
        <v>0.004</v>
      </c>
      <c r="AU16" s="22">
        <v>248</v>
      </c>
      <c r="AV16" s="20">
        <v>0.004</v>
      </c>
      <c r="AX16" s="22">
        <v>264</v>
      </c>
      <c r="AY16" s="20">
        <v>0.004</v>
      </c>
      <c r="BA16" s="22">
        <v>270</v>
      </c>
      <c r="BB16" s="20">
        <v>0.004</v>
      </c>
      <c r="BD16" s="22">
        <v>270</v>
      </c>
      <c r="BE16" s="20">
        <v>0.004</v>
      </c>
      <c r="BG16" s="22">
        <v>630</v>
      </c>
      <c r="BH16" s="20">
        <v>0.009000000000000001</v>
      </c>
      <c r="BJ16" s="22">
        <v>593</v>
      </c>
      <c r="BK16" s="20">
        <v>0.009000000000000001</v>
      </c>
    </row>
    <row r="17" spans="1:63" ht="15.75">
      <c r="A17" s="6" t="s">
        <v>14</v>
      </c>
      <c r="B17" s="7">
        <v>73</v>
      </c>
      <c r="C17" s="20">
        <f t="shared" si="0"/>
        <v>0.001585681082607468</v>
      </c>
      <c r="D17" s="8"/>
      <c r="E17" s="7">
        <v>92</v>
      </c>
      <c r="F17" s="20">
        <f t="shared" si="1"/>
        <v>0.0018832777220527726</v>
      </c>
      <c r="G17" s="8"/>
      <c r="H17" s="7">
        <v>107</v>
      </c>
      <c r="I17" s="20">
        <v>0.002</v>
      </c>
      <c r="J17" s="8"/>
      <c r="K17" s="7">
        <v>123</v>
      </c>
      <c r="L17" s="20">
        <v>0.002</v>
      </c>
      <c r="M17" s="5"/>
      <c r="N17" s="22">
        <v>126</v>
      </c>
      <c r="O17" s="20">
        <v>0.003</v>
      </c>
      <c r="Q17" s="22">
        <v>152</v>
      </c>
      <c r="R17" s="20">
        <v>0.003</v>
      </c>
      <c r="T17" s="22">
        <v>184</v>
      </c>
      <c r="U17" s="20">
        <v>0.003</v>
      </c>
      <c r="W17" s="22">
        <v>190</v>
      </c>
      <c r="X17" s="20">
        <v>0.003</v>
      </c>
      <c r="Z17" s="22">
        <v>182</v>
      </c>
      <c r="AA17" s="20">
        <v>0.003</v>
      </c>
      <c r="AC17" s="22">
        <v>197.36454478164325</v>
      </c>
      <c r="AD17" s="20">
        <v>0.003</v>
      </c>
      <c r="AF17" s="22">
        <v>233.99631948158168</v>
      </c>
      <c r="AG17" s="20">
        <v>0.004</v>
      </c>
      <c r="AI17" s="22">
        <v>226</v>
      </c>
      <c r="AJ17" s="20">
        <v>0.004</v>
      </c>
      <c r="AL17" s="22">
        <v>242</v>
      </c>
      <c r="AM17" s="20">
        <v>0.004</v>
      </c>
      <c r="AO17" s="22">
        <v>7434</v>
      </c>
      <c r="AP17" s="20">
        <v>0.115</v>
      </c>
      <c r="AR17" s="22">
        <v>5944</v>
      </c>
      <c r="AS17" s="20">
        <v>0.09</v>
      </c>
      <c r="AU17" s="22">
        <v>5851</v>
      </c>
      <c r="AV17" s="20">
        <v>0.087</v>
      </c>
      <c r="AX17" s="22">
        <v>5706</v>
      </c>
      <c r="AY17" s="20">
        <v>0.08199999999999999</v>
      </c>
      <c r="BA17" s="22">
        <v>5995</v>
      </c>
      <c r="BB17" s="20">
        <v>0.084</v>
      </c>
      <c r="BD17" s="22">
        <v>5493</v>
      </c>
      <c r="BE17" s="20">
        <v>0.078</v>
      </c>
      <c r="BG17" s="22">
        <v>244</v>
      </c>
      <c r="BH17" s="20">
        <v>0.004</v>
      </c>
      <c r="BJ17" s="22">
        <v>264</v>
      </c>
      <c r="BK17" s="20">
        <v>0.004</v>
      </c>
    </row>
    <row r="18" spans="1:63" ht="15.75">
      <c r="A18" s="5"/>
      <c r="B18" s="9"/>
      <c r="C18" s="20"/>
      <c r="D18" s="8"/>
      <c r="E18" s="9"/>
      <c r="F18" s="20"/>
      <c r="G18" s="8"/>
      <c r="H18" s="9"/>
      <c r="I18" s="20"/>
      <c r="J18" s="8"/>
      <c r="K18" s="9"/>
      <c r="L18" s="20"/>
      <c r="M18" s="5"/>
      <c r="N18" s="23"/>
      <c r="O18" s="20"/>
      <c r="Q18" s="23"/>
      <c r="R18" s="20"/>
      <c r="T18" s="23"/>
      <c r="U18" s="20"/>
      <c r="W18" s="23"/>
      <c r="X18" s="20"/>
      <c r="Z18" s="23"/>
      <c r="AA18" s="20"/>
      <c r="AC18" s="23"/>
      <c r="AD18" s="20"/>
      <c r="AF18" s="23"/>
      <c r="AG18" s="20"/>
      <c r="AI18" s="23"/>
      <c r="AJ18" s="20"/>
      <c r="AL18" s="23"/>
      <c r="AM18" s="20"/>
      <c r="AO18" s="23"/>
      <c r="AP18" s="20"/>
      <c r="AR18" s="23"/>
      <c r="AS18" s="20"/>
      <c r="AU18" s="23"/>
      <c r="AV18" s="20"/>
      <c r="AX18" s="23"/>
      <c r="AY18" s="20"/>
      <c r="BA18" s="23"/>
      <c r="BB18" s="20"/>
      <c r="BD18" s="23"/>
      <c r="BE18" s="20"/>
      <c r="BG18" s="23"/>
      <c r="BH18" s="20"/>
      <c r="BJ18" s="23"/>
      <c r="BK18" s="20"/>
    </row>
    <row r="19" spans="1:63" ht="15.75">
      <c r="A19" s="6" t="s">
        <v>15</v>
      </c>
      <c r="B19" s="9"/>
      <c r="C19" s="20"/>
      <c r="D19" s="8"/>
      <c r="E19" s="9"/>
      <c r="F19" s="20"/>
      <c r="G19" s="8"/>
      <c r="H19" s="9"/>
      <c r="I19" s="20"/>
      <c r="J19" s="8"/>
      <c r="K19" s="9"/>
      <c r="L19" s="20"/>
      <c r="M19" s="5"/>
      <c r="N19" s="23"/>
      <c r="O19" s="20"/>
      <c r="Q19" s="23"/>
      <c r="R19" s="20"/>
      <c r="T19" s="23"/>
      <c r="U19" s="20"/>
      <c r="W19" s="23"/>
      <c r="X19" s="20"/>
      <c r="Z19" s="23"/>
      <c r="AA19" s="20"/>
      <c r="AC19" s="23"/>
      <c r="AD19" s="20"/>
      <c r="AF19" s="23"/>
      <c r="AG19" s="20"/>
      <c r="AI19" s="23"/>
      <c r="AJ19" s="20"/>
      <c r="AL19" s="23"/>
      <c r="AM19" s="20"/>
      <c r="AO19" s="23"/>
      <c r="AP19" s="20"/>
      <c r="AR19" s="23"/>
      <c r="AS19" s="20"/>
      <c r="AU19" s="23"/>
      <c r="AV19" s="20"/>
      <c r="AX19" s="23"/>
      <c r="AY19" s="20"/>
      <c r="BA19" s="23"/>
      <c r="BB19" s="20"/>
      <c r="BD19" s="23"/>
      <c r="BE19" s="20"/>
      <c r="BG19" s="23"/>
      <c r="BH19" s="20"/>
      <c r="BJ19" s="23"/>
      <c r="BK19" s="20"/>
    </row>
    <row r="20" spans="1:63" ht="15.75">
      <c r="A20" s="6" t="s">
        <v>4</v>
      </c>
      <c r="B20" s="7">
        <f>SUM(B21:B23)</f>
        <v>46037</v>
      </c>
      <c r="C20" s="20">
        <f t="shared" si="0"/>
        <v>1</v>
      </c>
      <c r="D20" s="8"/>
      <c r="E20" s="7">
        <f>SUM(E21:E23)</f>
        <v>48851</v>
      </c>
      <c r="F20" s="20">
        <f t="shared" si="1"/>
        <v>1</v>
      </c>
      <c r="G20" s="8"/>
      <c r="H20" s="7">
        <v>50593</v>
      </c>
      <c r="I20" s="20">
        <v>1</v>
      </c>
      <c r="J20" s="8"/>
      <c r="K20" s="7">
        <v>51403</v>
      </c>
      <c r="L20" s="20">
        <v>1</v>
      </c>
      <c r="M20" s="5"/>
      <c r="N20" s="22">
        <v>52266</v>
      </c>
      <c r="O20" s="20">
        <v>1</v>
      </c>
      <c r="Q20" s="22">
        <v>53385</v>
      </c>
      <c r="R20" s="20">
        <v>1</v>
      </c>
      <c r="T20" s="22">
        <v>55355</v>
      </c>
      <c r="U20" s="20">
        <v>1</v>
      </c>
      <c r="W20" s="22">
        <v>56466</v>
      </c>
      <c r="X20" s="20">
        <v>1</v>
      </c>
      <c r="Z20" s="22">
        <v>57394</v>
      </c>
      <c r="AA20" s="20">
        <v>1</v>
      </c>
      <c r="AC20" s="22">
        <v>62261</v>
      </c>
      <c r="AD20" s="20">
        <v>1</v>
      </c>
      <c r="AF20" s="22">
        <v>63577</v>
      </c>
      <c r="AG20" s="20">
        <v>1</v>
      </c>
      <c r="AI20" s="22">
        <v>62981</v>
      </c>
      <c r="AJ20" s="20">
        <v>1</v>
      </c>
      <c r="AL20" s="22">
        <v>63307</v>
      </c>
      <c r="AM20" s="20">
        <v>1</v>
      </c>
      <c r="AO20" s="22">
        <v>64794</v>
      </c>
      <c r="AP20" s="20">
        <v>1</v>
      </c>
      <c r="AR20" s="22">
        <v>66369</v>
      </c>
      <c r="AS20" s="20">
        <v>1</v>
      </c>
      <c r="AU20" s="22">
        <v>66976</v>
      </c>
      <c r="AV20" s="20">
        <v>1</v>
      </c>
      <c r="AX20" s="22">
        <v>69507</v>
      </c>
      <c r="AY20" s="20">
        <v>1</v>
      </c>
      <c r="BA20" s="22">
        <v>71423</v>
      </c>
      <c r="BB20" s="20">
        <v>1</v>
      </c>
      <c r="BD20" s="22">
        <v>70287</v>
      </c>
      <c r="BE20" s="20">
        <v>1</v>
      </c>
      <c r="BG20" s="22">
        <v>69305</v>
      </c>
      <c r="BH20" s="20">
        <v>1</v>
      </c>
      <c r="BJ20" s="22">
        <v>69465</v>
      </c>
      <c r="BK20" s="20">
        <v>1</v>
      </c>
    </row>
    <row r="21" spans="1:63" ht="15.75">
      <c r="A21" s="6" t="s">
        <v>16</v>
      </c>
      <c r="B21" s="7">
        <v>25610</v>
      </c>
      <c r="C21" s="20">
        <f t="shared" si="0"/>
        <v>0.5562916784325651</v>
      </c>
      <c r="D21" s="8"/>
      <c r="E21" s="7">
        <v>27223</v>
      </c>
      <c r="F21" s="20">
        <f t="shared" si="1"/>
        <v>0.5572659720374199</v>
      </c>
      <c r="G21" s="8"/>
      <c r="H21" s="7">
        <v>28056</v>
      </c>
      <c r="I21" s="20">
        <v>0.555</v>
      </c>
      <c r="J21" s="8"/>
      <c r="K21" s="7">
        <v>28720</v>
      </c>
      <c r="L21" s="20">
        <v>0.559</v>
      </c>
      <c r="M21" s="5"/>
      <c r="N21" s="22">
        <v>29376</v>
      </c>
      <c r="O21" s="20">
        <v>0.563</v>
      </c>
      <c r="Q21" s="22">
        <v>30031</v>
      </c>
      <c r="R21" s="20">
        <v>0.563</v>
      </c>
      <c r="T21" s="22">
        <v>30906</v>
      </c>
      <c r="U21" s="20">
        <v>0.5579999999999999</v>
      </c>
      <c r="W21" s="22">
        <v>31357</v>
      </c>
      <c r="X21" s="20">
        <v>0.555</v>
      </c>
      <c r="Z21" s="22">
        <v>31350</v>
      </c>
      <c r="AA21" s="20">
        <v>0.546</v>
      </c>
      <c r="AC21" s="22">
        <v>32727.911117898595</v>
      </c>
      <c r="AD21" s="20">
        <v>0.526</v>
      </c>
      <c r="AF21" s="22">
        <v>33132.478860612166</v>
      </c>
      <c r="AG21" s="20">
        <v>0.521</v>
      </c>
      <c r="AI21" s="22">
        <v>32444</v>
      </c>
      <c r="AJ21" s="20">
        <v>0.515</v>
      </c>
      <c r="AL21" s="22">
        <v>32104</v>
      </c>
      <c r="AM21" s="20">
        <v>0.507</v>
      </c>
      <c r="AO21" s="22">
        <v>32511</v>
      </c>
      <c r="AP21" s="20">
        <v>0.502</v>
      </c>
      <c r="AR21" s="22">
        <v>32537</v>
      </c>
      <c r="AS21" s="20">
        <v>0.49</v>
      </c>
      <c r="AU21" s="22">
        <v>32435</v>
      </c>
      <c r="AV21" s="20">
        <v>0.484</v>
      </c>
      <c r="AX21" s="22">
        <v>32894</v>
      </c>
      <c r="AY21" s="20">
        <v>0.473</v>
      </c>
      <c r="BA21" s="22">
        <v>32572</v>
      </c>
      <c r="BB21" s="20">
        <v>0.456</v>
      </c>
      <c r="BD21" s="22">
        <v>31453</v>
      </c>
      <c r="BE21" s="20">
        <v>0.44700000000000006</v>
      </c>
      <c r="BG21" s="22">
        <v>30240</v>
      </c>
      <c r="BH21" s="20">
        <v>0.436</v>
      </c>
      <c r="BJ21" s="22">
        <v>31228</v>
      </c>
      <c r="BK21" s="20">
        <v>0.45</v>
      </c>
    </row>
    <row r="22" spans="1:63" ht="15.75">
      <c r="A22" s="6" t="s">
        <v>17</v>
      </c>
      <c r="B22" s="7">
        <v>18621</v>
      </c>
      <c r="C22" s="20">
        <f t="shared" si="0"/>
        <v>0.40447900601689946</v>
      </c>
      <c r="D22" s="8"/>
      <c r="E22" s="7">
        <v>19694</v>
      </c>
      <c r="F22" s="20">
        <f t="shared" si="1"/>
        <v>0.40314425497942724</v>
      </c>
      <c r="G22" s="8"/>
      <c r="H22" s="7">
        <v>20461</v>
      </c>
      <c r="I22" s="20">
        <v>0.40399999999999997</v>
      </c>
      <c r="J22" s="8"/>
      <c r="K22" s="7">
        <v>20520</v>
      </c>
      <c r="L22" s="20">
        <v>0.399</v>
      </c>
      <c r="M22" s="5"/>
      <c r="N22" s="22">
        <v>20684</v>
      </c>
      <c r="O22" s="20">
        <v>0.395</v>
      </c>
      <c r="Q22" s="22">
        <v>21067</v>
      </c>
      <c r="R22" s="20">
        <v>0.395</v>
      </c>
      <c r="T22" s="22">
        <v>22046</v>
      </c>
      <c r="U22" s="20">
        <v>0.39799999999999996</v>
      </c>
      <c r="W22" s="22">
        <v>22687</v>
      </c>
      <c r="X22" s="20">
        <v>0.402</v>
      </c>
      <c r="Z22" s="22">
        <v>23579</v>
      </c>
      <c r="AA22" s="20">
        <v>0.41100000000000003</v>
      </c>
      <c r="AC22" s="22">
        <v>26996.848422981708</v>
      </c>
      <c r="AD22" s="20">
        <v>0.434</v>
      </c>
      <c r="AF22" s="22">
        <v>27914.560933027147</v>
      </c>
      <c r="AG22" s="20">
        <v>0.439</v>
      </c>
      <c r="AI22" s="22">
        <v>28014</v>
      </c>
      <c r="AJ22" s="20">
        <v>0.445</v>
      </c>
      <c r="AL22" s="22">
        <v>28728</v>
      </c>
      <c r="AM22" s="20">
        <v>0.454</v>
      </c>
      <c r="AO22" s="22">
        <v>29813</v>
      </c>
      <c r="AP22" s="20">
        <v>0.46</v>
      </c>
      <c r="AR22" s="22">
        <v>31378</v>
      </c>
      <c r="AS22" s="20">
        <v>0.473</v>
      </c>
      <c r="AU22" s="22">
        <v>32081</v>
      </c>
      <c r="AV22" s="20">
        <v>0.479</v>
      </c>
      <c r="AX22" s="22">
        <v>34135</v>
      </c>
      <c r="AY22" s="20">
        <v>0.49100000000000005</v>
      </c>
      <c r="BA22" s="22">
        <v>36379</v>
      </c>
      <c r="BB22" s="20">
        <v>0.509</v>
      </c>
      <c r="BD22" s="22">
        <v>36458</v>
      </c>
      <c r="BE22" s="20">
        <v>0.519</v>
      </c>
      <c r="BG22" s="22">
        <v>36779</v>
      </c>
      <c r="BH22" s="20">
        <v>0.531</v>
      </c>
      <c r="BJ22" s="22">
        <v>35993</v>
      </c>
      <c r="BK22" s="20">
        <v>0.518</v>
      </c>
    </row>
    <row r="23" spans="1:63" ht="15.75">
      <c r="A23" s="6" t="s">
        <v>18</v>
      </c>
      <c r="B23" s="7">
        <v>1806</v>
      </c>
      <c r="C23" s="20">
        <f t="shared" si="0"/>
        <v>0.03922931555053544</v>
      </c>
      <c r="D23" s="8"/>
      <c r="E23" s="7">
        <v>1934</v>
      </c>
      <c r="F23" s="20">
        <f t="shared" si="1"/>
        <v>0.03958977298315285</v>
      </c>
      <c r="G23" s="8"/>
      <c r="H23" s="7">
        <v>2076</v>
      </c>
      <c r="I23" s="20">
        <v>0.040999999999999995</v>
      </c>
      <c r="J23" s="8"/>
      <c r="K23" s="7">
        <v>2163</v>
      </c>
      <c r="L23" s="20">
        <v>0.042</v>
      </c>
      <c r="M23" s="5"/>
      <c r="N23" s="22">
        <v>2206</v>
      </c>
      <c r="O23" s="20">
        <v>0.043</v>
      </c>
      <c r="Q23" s="22">
        <v>2287</v>
      </c>
      <c r="R23" s="20">
        <v>0.043</v>
      </c>
      <c r="T23" s="22">
        <v>2403</v>
      </c>
      <c r="U23" s="20">
        <v>0.043</v>
      </c>
      <c r="W23" s="22">
        <v>2422</v>
      </c>
      <c r="X23" s="20">
        <v>0.043</v>
      </c>
      <c r="Z23" s="22">
        <v>2465</v>
      </c>
      <c r="AA23" s="20">
        <v>0.043</v>
      </c>
      <c r="AC23" s="22">
        <v>2536.240459119699</v>
      </c>
      <c r="AD23" s="20">
        <v>0.040999999999999995</v>
      </c>
      <c r="AF23" s="22">
        <v>2529.960206360691</v>
      </c>
      <c r="AG23" s="20">
        <v>0.04</v>
      </c>
      <c r="AI23" s="22">
        <v>2523</v>
      </c>
      <c r="AJ23" s="20">
        <v>0.04</v>
      </c>
      <c r="AL23" s="22">
        <v>2475</v>
      </c>
      <c r="AM23" s="20">
        <v>0.039</v>
      </c>
      <c r="AO23" s="22">
        <v>2470</v>
      </c>
      <c r="AP23" s="20">
        <v>0.038</v>
      </c>
      <c r="AR23" s="22">
        <v>2454</v>
      </c>
      <c r="AS23" s="20">
        <v>0.037000000000000005</v>
      </c>
      <c r="AU23" s="22">
        <v>2460</v>
      </c>
      <c r="AV23" s="20">
        <v>0.037000000000000005</v>
      </c>
      <c r="AX23" s="22">
        <v>2477</v>
      </c>
      <c r="AY23" s="20">
        <v>0.036000000000000004</v>
      </c>
      <c r="BA23" s="22">
        <v>2472</v>
      </c>
      <c r="BB23" s="20">
        <v>0.035</v>
      </c>
      <c r="BD23" s="22">
        <v>2376</v>
      </c>
      <c r="BE23" s="20">
        <v>0.034</v>
      </c>
      <c r="BG23" s="22">
        <v>2286</v>
      </c>
      <c r="BH23" s="20">
        <v>0.033</v>
      </c>
      <c r="BJ23" s="22">
        <v>2244</v>
      </c>
      <c r="BK23" s="20">
        <v>0.032</v>
      </c>
    </row>
    <row r="24" spans="1:63" ht="15.75">
      <c r="A24" s="5"/>
      <c r="B24" s="7"/>
      <c r="C24" s="20"/>
      <c r="D24" s="8"/>
      <c r="E24" s="7"/>
      <c r="F24" s="20"/>
      <c r="G24" s="8"/>
      <c r="H24" s="7"/>
      <c r="I24" s="20"/>
      <c r="J24" s="8"/>
      <c r="K24" s="7"/>
      <c r="L24" s="20"/>
      <c r="M24" s="5"/>
      <c r="N24" s="22"/>
      <c r="O24" s="20"/>
      <c r="Q24" s="22"/>
      <c r="R24" s="20"/>
      <c r="T24" s="22"/>
      <c r="U24" s="20"/>
      <c r="W24" s="22"/>
      <c r="X24" s="20"/>
      <c r="Z24" s="22"/>
      <c r="AA24" s="20"/>
      <c r="AC24" s="22"/>
      <c r="AD24" s="20"/>
      <c r="AF24" s="22"/>
      <c r="AG24" s="20"/>
      <c r="AI24" s="22"/>
      <c r="AJ24" s="20"/>
      <c r="AL24" s="22"/>
      <c r="AM24" s="20"/>
      <c r="AO24" s="22"/>
      <c r="AP24" s="20"/>
      <c r="AR24" s="22"/>
      <c r="AS24" s="20"/>
      <c r="AU24" s="22"/>
      <c r="AV24" s="20"/>
      <c r="AX24" s="22"/>
      <c r="AY24" s="20"/>
      <c r="BA24" s="22"/>
      <c r="BB24" s="20"/>
      <c r="BD24" s="22"/>
      <c r="BE24" s="20"/>
      <c r="BG24" s="22"/>
      <c r="BH24" s="20"/>
      <c r="BJ24" s="22"/>
      <c r="BK24" s="20"/>
    </row>
    <row r="25" spans="1:63" ht="15.75">
      <c r="A25" s="6" t="s">
        <v>19</v>
      </c>
      <c r="B25" s="9"/>
      <c r="C25" s="20"/>
      <c r="D25" s="5"/>
      <c r="E25" s="9"/>
      <c r="F25" s="20"/>
      <c r="G25" s="5"/>
      <c r="H25" s="9"/>
      <c r="I25" s="20"/>
      <c r="J25" s="5"/>
      <c r="K25" s="9"/>
      <c r="L25" s="20"/>
      <c r="M25" s="5"/>
      <c r="N25" s="23"/>
      <c r="O25" s="20"/>
      <c r="Q25" s="23"/>
      <c r="R25" s="20"/>
      <c r="T25" s="23"/>
      <c r="U25" s="20"/>
      <c r="W25" s="23"/>
      <c r="X25" s="20"/>
      <c r="Z25" s="23"/>
      <c r="AA25" s="20"/>
      <c r="AC25" s="23"/>
      <c r="AD25" s="20"/>
      <c r="AF25" s="23"/>
      <c r="AG25" s="20"/>
      <c r="AI25" s="23"/>
      <c r="AJ25" s="20"/>
      <c r="AL25" s="23"/>
      <c r="AM25" s="20"/>
      <c r="AO25" s="23"/>
      <c r="AP25" s="20"/>
      <c r="AR25" s="23"/>
      <c r="AS25" s="20"/>
      <c r="AU25" s="23"/>
      <c r="AV25" s="20"/>
      <c r="AX25" s="23"/>
      <c r="AY25" s="20"/>
      <c r="BA25" s="23"/>
      <c r="BB25" s="20"/>
      <c r="BD25" s="23"/>
      <c r="BE25" s="20"/>
      <c r="BG25" s="23"/>
      <c r="BH25" s="20"/>
      <c r="BJ25" s="23"/>
      <c r="BK25" s="20"/>
    </row>
    <row r="26" spans="1:63" ht="15.75">
      <c r="A26" s="6" t="s">
        <v>4</v>
      </c>
      <c r="B26" s="7">
        <f>SUM(B27:B38)</f>
        <v>46037</v>
      </c>
      <c r="C26" s="20">
        <f t="shared" si="0"/>
        <v>1</v>
      </c>
      <c r="D26" s="8"/>
      <c r="E26" s="7">
        <f>SUM(E27:E38)</f>
        <v>48851</v>
      </c>
      <c r="F26" s="20">
        <f t="shared" si="1"/>
        <v>1</v>
      </c>
      <c r="G26" s="8"/>
      <c r="H26" s="7">
        <v>50593</v>
      </c>
      <c r="I26" s="20">
        <v>1</v>
      </c>
      <c r="J26" s="8"/>
      <c r="K26" s="7">
        <v>51403</v>
      </c>
      <c r="L26" s="20">
        <v>1</v>
      </c>
      <c r="M26" s="5"/>
      <c r="N26" s="22">
        <v>52266</v>
      </c>
      <c r="O26" s="20">
        <v>1</v>
      </c>
      <c r="Q26" s="22">
        <v>53385</v>
      </c>
      <c r="R26" s="20">
        <v>1</v>
      </c>
      <c r="T26" s="22">
        <v>55355</v>
      </c>
      <c r="U26" s="20">
        <v>1</v>
      </c>
      <c r="W26" s="22">
        <v>56466</v>
      </c>
      <c r="X26" s="20">
        <v>1</v>
      </c>
      <c r="Z26" s="22">
        <v>57394</v>
      </c>
      <c r="AA26" s="20">
        <v>1</v>
      </c>
      <c r="AC26" s="22">
        <v>62260.999999999985</v>
      </c>
      <c r="AD26" s="20">
        <v>1</v>
      </c>
      <c r="AF26" s="22">
        <v>63577.000000000015</v>
      </c>
      <c r="AG26" s="20">
        <v>1</v>
      </c>
      <c r="AI26" s="22">
        <v>62981</v>
      </c>
      <c r="AJ26" s="20">
        <v>1</v>
      </c>
      <c r="AL26" s="22">
        <v>63307</v>
      </c>
      <c r="AM26" s="20">
        <v>1</v>
      </c>
      <c r="AO26" s="22">
        <v>64794</v>
      </c>
      <c r="AP26" s="20">
        <v>1</v>
      </c>
      <c r="AR26" s="22">
        <v>66369</v>
      </c>
      <c r="AS26" s="20">
        <v>1</v>
      </c>
      <c r="AU26" s="22">
        <v>66976</v>
      </c>
      <c r="AV26" s="20">
        <v>1</v>
      </c>
      <c r="AX26" s="22">
        <v>69507</v>
      </c>
      <c r="AY26" s="20">
        <v>1</v>
      </c>
      <c r="BA26" s="22">
        <v>71423</v>
      </c>
      <c r="BB26" s="20">
        <v>1</v>
      </c>
      <c r="BD26" s="22">
        <v>70287</v>
      </c>
      <c r="BE26" s="20">
        <v>1</v>
      </c>
      <c r="BG26" s="22">
        <v>69305</v>
      </c>
      <c r="BH26" s="20">
        <v>1</v>
      </c>
      <c r="BJ26" s="22">
        <v>69465</v>
      </c>
      <c r="BK26" s="20">
        <v>1</v>
      </c>
    </row>
    <row r="27" spans="1:63" ht="15.75">
      <c r="A27" s="6" t="s">
        <v>39</v>
      </c>
      <c r="B27" s="7">
        <v>84</v>
      </c>
      <c r="C27" s="20">
        <f t="shared" si="0"/>
        <v>0.0018246193279318808</v>
      </c>
      <c r="D27" s="8"/>
      <c r="E27" s="7">
        <v>109</v>
      </c>
      <c r="F27" s="20">
        <f t="shared" si="1"/>
        <v>0.002231274692432089</v>
      </c>
      <c r="G27" s="8"/>
      <c r="H27" s="7">
        <v>97</v>
      </c>
      <c r="I27" s="20">
        <v>0.002</v>
      </c>
      <c r="J27" s="8"/>
      <c r="K27" s="7">
        <v>135</v>
      </c>
      <c r="L27" s="20">
        <v>0.003</v>
      </c>
      <c r="M27" s="5"/>
      <c r="N27" s="24" t="s">
        <v>41</v>
      </c>
      <c r="O27" s="25" t="s">
        <v>41</v>
      </c>
      <c r="Q27" s="24" t="s">
        <v>41</v>
      </c>
      <c r="R27" s="25" t="s">
        <v>41</v>
      </c>
      <c r="T27" s="24" t="s">
        <v>41</v>
      </c>
      <c r="U27" s="25" t="s">
        <v>41</v>
      </c>
      <c r="W27" s="24" t="s">
        <v>41</v>
      </c>
      <c r="X27" s="25" t="s">
        <v>41</v>
      </c>
      <c r="Z27" s="24" t="s">
        <v>41</v>
      </c>
      <c r="AA27" s="25" t="s">
        <v>41</v>
      </c>
      <c r="AC27" s="24" t="s">
        <v>41</v>
      </c>
      <c r="AD27" s="25" t="s">
        <v>41</v>
      </c>
      <c r="AF27" s="24" t="s">
        <v>41</v>
      </c>
      <c r="AG27" s="25" t="s">
        <v>41</v>
      </c>
      <c r="AI27" s="24" t="s">
        <v>41</v>
      </c>
      <c r="AJ27" s="25" t="s">
        <v>41</v>
      </c>
      <c r="AL27" s="24" t="s">
        <v>41</v>
      </c>
      <c r="AM27" s="25" t="s">
        <v>41</v>
      </c>
      <c r="AO27" s="24" t="s">
        <v>41</v>
      </c>
      <c r="AP27" s="25" t="s">
        <v>41</v>
      </c>
      <c r="AR27" s="24" t="s">
        <v>41</v>
      </c>
      <c r="AS27" s="25" t="s">
        <v>41</v>
      </c>
      <c r="AU27" s="25" t="s">
        <v>41</v>
      </c>
      <c r="AV27" s="25" t="s">
        <v>41</v>
      </c>
      <c r="AX27" s="25" t="s">
        <v>41</v>
      </c>
      <c r="AY27" s="25" t="s">
        <v>41</v>
      </c>
      <c r="BA27" s="25" t="s">
        <v>41</v>
      </c>
      <c r="BB27" s="25" t="s">
        <v>41</v>
      </c>
      <c r="BD27" s="25" t="s">
        <v>41</v>
      </c>
      <c r="BE27" s="25" t="s">
        <v>41</v>
      </c>
      <c r="BG27" s="25" t="s">
        <v>41</v>
      </c>
      <c r="BH27" s="25" t="s">
        <v>41</v>
      </c>
      <c r="BJ27" s="25" t="s">
        <v>41</v>
      </c>
      <c r="BK27" s="25" t="s">
        <v>41</v>
      </c>
    </row>
    <row r="28" spans="1:63" ht="15.75">
      <c r="A28" s="6" t="s">
        <v>32</v>
      </c>
      <c r="B28" s="7">
        <v>2166</v>
      </c>
      <c r="C28" s="20">
        <f t="shared" si="0"/>
        <v>0.0470491126702435</v>
      </c>
      <c r="D28" s="8"/>
      <c r="E28" s="7">
        <v>2721</v>
      </c>
      <c r="F28" s="20">
        <f t="shared" si="1"/>
        <v>0.055699985670712986</v>
      </c>
      <c r="G28" s="8"/>
      <c r="H28" s="7">
        <v>3078</v>
      </c>
      <c r="I28" s="20">
        <v>0.061</v>
      </c>
      <c r="J28" s="8"/>
      <c r="K28" s="7">
        <v>3150</v>
      </c>
      <c r="L28" s="20">
        <v>0.061</v>
      </c>
      <c r="M28" s="5"/>
      <c r="N28" s="22">
        <v>3469</v>
      </c>
      <c r="O28" s="20">
        <v>0.067</v>
      </c>
      <c r="Q28" s="22">
        <v>3563</v>
      </c>
      <c r="R28" s="20">
        <v>0.067</v>
      </c>
      <c r="T28" s="22">
        <v>3918</v>
      </c>
      <c r="U28" s="20">
        <v>0.071</v>
      </c>
      <c r="W28" s="22">
        <v>4022</v>
      </c>
      <c r="X28" s="20">
        <v>0.071</v>
      </c>
      <c r="Z28" s="22">
        <v>4130</v>
      </c>
      <c r="AA28" s="20">
        <v>0.07200000000000001</v>
      </c>
      <c r="AC28" s="22">
        <v>4714.784230428836</v>
      </c>
      <c r="AD28" s="20">
        <v>0.076</v>
      </c>
      <c r="AF28" s="22">
        <v>4856.138696124251</v>
      </c>
      <c r="AG28" s="20">
        <v>0.076</v>
      </c>
      <c r="AI28" s="22">
        <v>4114</v>
      </c>
      <c r="AJ28" s="20">
        <v>0.065</v>
      </c>
      <c r="AL28" s="22">
        <v>3732</v>
      </c>
      <c r="AM28" s="20">
        <v>0.059000000000000004</v>
      </c>
      <c r="AO28" s="22">
        <v>3596</v>
      </c>
      <c r="AP28" s="20">
        <v>0.055</v>
      </c>
      <c r="AR28" s="22">
        <v>3670</v>
      </c>
      <c r="AS28" s="20">
        <v>0.055</v>
      </c>
      <c r="AU28" s="22">
        <v>3703</v>
      </c>
      <c r="AV28" s="20">
        <v>0.055</v>
      </c>
      <c r="AX28" s="22">
        <v>3878</v>
      </c>
      <c r="AY28" s="20">
        <v>0.055999999999999994</v>
      </c>
      <c r="BA28" s="22">
        <v>3931</v>
      </c>
      <c r="BB28" s="20">
        <v>0.055</v>
      </c>
      <c r="BD28" s="22">
        <v>3885</v>
      </c>
      <c r="BE28" s="20">
        <v>0.055</v>
      </c>
      <c r="BG28" s="22">
        <v>4036</v>
      </c>
      <c r="BH28" s="20">
        <v>0.057999999999999996</v>
      </c>
      <c r="BJ28" s="22">
        <v>4404</v>
      </c>
      <c r="BK28" s="20">
        <v>0.063</v>
      </c>
    </row>
    <row r="29" spans="1:63" ht="15.75">
      <c r="A29" s="6" t="s">
        <v>31</v>
      </c>
      <c r="B29" s="7">
        <v>3140</v>
      </c>
      <c r="C29" s="20">
        <f t="shared" si="0"/>
        <v>0.06820600821078697</v>
      </c>
      <c r="D29" s="8"/>
      <c r="E29" s="7">
        <v>3571</v>
      </c>
      <c r="F29" s="20">
        <f t="shared" si="1"/>
        <v>0.07309983418967882</v>
      </c>
      <c r="G29" s="8"/>
      <c r="H29" s="7">
        <v>3914</v>
      </c>
      <c r="I29" s="20">
        <v>0.077</v>
      </c>
      <c r="J29" s="8"/>
      <c r="K29" s="7">
        <v>3904</v>
      </c>
      <c r="L29" s="20">
        <v>0.076</v>
      </c>
      <c r="M29" s="5"/>
      <c r="N29" s="22">
        <v>4091</v>
      </c>
      <c r="O29" s="20">
        <v>0.08</v>
      </c>
      <c r="Q29" s="22">
        <v>4272</v>
      </c>
      <c r="R29" s="20">
        <v>0.08</v>
      </c>
      <c r="T29" s="22">
        <v>4576</v>
      </c>
      <c r="U29" s="20">
        <v>0.083</v>
      </c>
      <c r="W29" s="22">
        <v>4730</v>
      </c>
      <c r="X29" s="20">
        <v>0.084</v>
      </c>
      <c r="Z29" s="22">
        <v>4725</v>
      </c>
      <c r="AA29" s="20">
        <v>0.08199999999999999</v>
      </c>
      <c r="AC29" s="22">
        <v>5032.3759433582745</v>
      </c>
      <c r="AD29" s="20">
        <v>0.081</v>
      </c>
      <c r="AF29" s="22">
        <v>5116.253253395018</v>
      </c>
      <c r="AG29" s="20">
        <v>0.08</v>
      </c>
      <c r="AI29" s="22">
        <v>4526</v>
      </c>
      <c r="AJ29" s="20">
        <v>0.07200000000000001</v>
      </c>
      <c r="AL29" s="22">
        <v>4110</v>
      </c>
      <c r="AM29" s="20">
        <v>0.065</v>
      </c>
      <c r="AO29" s="22">
        <v>4171</v>
      </c>
      <c r="AP29" s="20">
        <v>0.064</v>
      </c>
      <c r="AR29" s="22">
        <v>4262</v>
      </c>
      <c r="AS29" s="20">
        <v>0.064</v>
      </c>
      <c r="AU29" s="22">
        <v>4191</v>
      </c>
      <c r="AV29" s="20">
        <v>0.063</v>
      </c>
      <c r="AX29" s="22">
        <v>4209</v>
      </c>
      <c r="AY29" s="20">
        <v>0.061</v>
      </c>
      <c r="BA29" s="22">
        <v>4621</v>
      </c>
      <c r="BB29" s="20">
        <v>0.065</v>
      </c>
      <c r="BD29" s="22">
        <v>4639</v>
      </c>
      <c r="BE29" s="20">
        <v>0.066</v>
      </c>
      <c r="BG29" s="22">
        <v>4650</v>
      </c>
      <c r="BH29" s="20">
        <v>0.067</v>
      </c>
      <c r="BJ29" s="22">
        <v>5000</v>
      </c>
      <c r="BK29" s="20">
        <v>0.07200000000000001</v>
      </c>
    </row>
    <row r="30" spans="1:63" ht="15.75">
      <c r="A30" s="6" t="s">
        <v>30</v>
      </c>
      <c r="B30" s="7">
        <v>5203</v>
      </c>
      <c r="C30" s="20">
        <f t="shared" si="0"/>
        <v>0.11301779003844734</v>
      </c>
      <c r="D30" s="8"/>
      <c r="E30" s="7">
        <v>5847</v>
      </c>
      <c r="F30" s="20">
        <f t="shared" si="1"/>
        <v>0.11969048740046263</v>
      </c>
      <c r="G30" s="8"/>
      <c r="H30" s="7">
        <v>6055</v>
      </c>
      <c r="I30" s="20">
        <v>0.12</v>
      </c>
      <c r="J30" s="8"/>
      <c r="K30" s="7">
        <v>6235</v>
      </c>
      <c r="L30" s="20">
        <v>0.121</v>
      </c>
      <c r="M30" s="5"/>
      <c r="N30" s="22">
        <v>6259</v>
      </c>
      <c r="O30" s="20">
        <v>0.12</v>
      </c>
      <c r="Q30" s="22">
        <v>6431</v>
      </c>
      <c r="R30" s="20">
        <v>0.12</v>
      </c>
      <c r="T30" s="22">
        <v>6913</v>
      </c>
      <c r="U30" s="20">
        <v>0.125</v>
      </c>
      <c r="W30" s="22">
        <v>7092</v>
      </c>
      <c r="X30" s="20">
        <v>0.126</v>
      </c>
      <c r="Z30" s="22">
        <v>7231</v>
      </c>
      <c r="AA30" s="20">
        <v>0.126</v>
      </c>
      <c r="AC30" s="22">
        <v>8393.638394078365</v>
      </c>
      <c r="AD30" s="20">
        <v>0.135</v>
      </c>
      <c r="AF30" s="22">
        <v>8702.832821916947</v>
      </c>
      <c r="AG30" s="20">
        <v>0.13699999999999998</v>
      </c>
      <c r="AI30" s="22">
        <v>8550</v>
      </c>
      <c r="AJ30" s="20">
        <v>0.136</v>
      </c>
      <c r="AL30" s="22">
        <v>8653</v>
      </c>
      <c r="AM30" s="20">
        <v>0.13699999999999998</v>
      </c>
      <c r="AO30" s="22">
        <v>8968</v>
      </c>
      <c r="AP30" s="20">
        <v>0.138</v>
      </c>
      <c r="AR30" s="22">
        <v>9404</v>
      </c>
      <c r="AS30" s="20">
        <v>0.142</v>
      </c>
      <c r="AU30" s="22">
        <v>9762</v>
      </c>
      <c r="AV30" s="20">
        <v>0.146</v>
      </c>
      <c r="AX30" s="22">
        <v>10884</v>
      </c>
      <c r="AY30" s="20">
        <v>0.157</v>
      </c>
      <c r="BA30" s="22">
        <v>12358</v>
      </c>
      <c r="BB30" s="20">
        <v>0.17300000000000001</v>
      </c>
      <c r="BD30" s="22">
        <v>13219</v>
      </c>
      <c r="BE30" s="20">
        <v>0.188</v>
      </c>
      <c r="BG30" s="22">
        <v>13901</v>
      </c>
      <c r="BH30" s="20">
        <v>0.201</v>
      </c>
      <c r="BJ30" s="22">
        <v>14749</v>
      </c>
      <c r="BK30" s="20">
        <v>0.212</v>
      </c>
    </row>
    <row r="31" spans="1:63" ht="15.75">
      <c r="A31" s="6" t="s">
        <v>29</v>
      </c>
      <c r="B31" s="7">
        <v>4984</v>
      </c>
      <c r="C31" s="20">
        <f t="shared" si="0"/>
        <v>0.10826074679062493</v>
      </c>
      <c r="D31" s="8"/>
      <c r="E31" s="7">
        <v>5242</v>
      </c>
      <c r="F31" s="20">
        <f t="shared" si="1"/>
        <v>0.10730588933696342</v>
      </c>
      <c r="G31" s="8"/>
      <c r="H31" s="7">
        <v>5393</v>
      </c>
      <c r="I31" s="20">
        <v>0.107</v>
      </c>
      <c r="J31" s="8"/>
      <c r="K31" s="7">
        <v>5521</v>
      </c>
      <c r="L31" s="20">
        <v>0.107</v>
      </c>
      <c r="M31" s="5"/>
      <c r="N31" s="22">
        <v>5624</v>
      </c>
      <c r="O31" s="20">
        <v>0.11</v>
      </c>
      <c r="Q31" s="22">
        <v>5874</v>
      </c>
      <c r="R31" s="20">
        <v>0.11</v>
      </c>
      <c r="T31" s="22">
        <v>5927</v>
      </c>
      <c r="U31" s="20">
        <v>0.107</v>
      </c>
      <c r="W31" s="22">
        <v>6114</v>
      </c>
      <c r="X31" s="20">
        <v>0.10800000000000001</v>
      </c>
      <c r="Z31" s="22">
        <v>6464</v>
      </c>
      <c r="AA31" s="20">
        <v>0.113</v>
      </c>
      <c r="AC31" s="22">
        <v>7310.620596990908</v>
      </c>
      <c r="AD31" s="20">
        <v>0.11699999999999999</v>
      </c>
      <c r="AF31" s="22">
        <v>7356.239767738281</v>
      </c>
      <c r="AG31" s="20">
        <v>0.11599999999999999</v>
      </c>
      <c r="AI31" s="22">
        <v>7334</v>
      </c>
      <c r="AJ31" s="20">
        <v>0.11599999999999999</v>
      </c>
      <c r="AL31" s="22">
        <v>7648</v>
      </c>
      <c r="AM31" s="20">
        <v>0.121</v>
      </c>
      <c r="AO31" s="22">
        <v>8206</v>
      </c>
      <c r="AP31" s="20">
        <v>0.127</v>
      </c>
      <c r="AR31" s="22">
        <v>8681</v>
      </c>
      <c r="AS31" s="20">
        <v>0.131</v>
      </c>
      <c r="AU31" s="22">
        <v>9146</v>
      </c>
      <c r="AV31" s="20">
        <v>0.13699999999999998</v>
      </c>
      <c r="AX31" s="22">
        <v>9988</v>
      </c>
      <c r="AY31" s="20">
        <v>0.14400000000000002</v>
      </c>
      <c r="BA31" s="22">
        <v>10829</v>
      </c>
      <c r="BB31" s="20">
        <v>0.152</v>
      </c>
      <c r="BD31" s="22">
        <v>10807</v>
      </c>
      <c r="BE31" s="20">
        <v>0.154</v>
      </c>
      <c r="BG31" s="22">
        <v>10853</v>
      </c>
      <c r="BH31" s="20">
        <v>0.157</v>
      </c>
      <c r="BJ31" s="22">
        <v>11320</v>
      </c>
      <c r="BK31" s="20">
        <v>0.163</v>
      </c>
    </row>
    <row r="32" spans="1:63" ht="15.75">
      <c r="A32" s="6" t="s">
        <v>28</v>
      </c>
      <c r="B32" s="7">
        <v>6047</v>
      </c>
      <c r="C32" s="20">
        <f t="shared" si="0"/>
        <v>0.13135086995242956</v>
      </c>
      <c r="D32" s="8"/>
      <c r="E32" s="7">
        <v>6241</v>
      </c>
      <c r="F32" s="20">
        <f t="shared" si="1"/>
        <v>0.12775582894925386</v>
      </c>
      <c r="G32" s="8"/>
      <c r="H32" s="7">
        <v>6344</v>
      </c>
      <c r="I32" s="20">
        <v>0.125</v>
      </c>
      <c r="J32" s="8"/>
      <c r="K32" s="7">
        <v>6492</v>
      </c>
      <c r="L32" s="20">
        <v>0.126</v>
      </c>
      <c r="M32" s="5"/>
      <c r="N32" s="22">
        <v>6672</v>
      </c>
      <c r="O32" s="20">
        <v>0.128</v>
      </c>
      <c r="Q32" s="22">
        <v>6817</v>
      </c>
      <c r="R32" s="20">
        <v>0.128</v>
      </c>
      <c r="T32" s="22">
        <v>6951</v>
      </c>
      <c r="U32" s="20">
        <v>0.126</v>
      </c>
      <c r="W32" s="22">
        <v>7145</v>
      </c>
      <c r="X32" s="20">
        <v>0.127</v>
      </c>
      <c r="Z32" s="22">
        <v>7302</v>
      </c>
      <c r="AA32" s="20">
        <v>0.127</v>
      </c>
      <c r="AC32" s="22">
        <v>8184.248274197441</v>
      </c>
      <c r="AD32" s="20">
        <v>0.131</v>
      </c>
      <c r="AF32" s="22">
        <v>8601.788320823302</v>
      </c>
      <c r="AG32" s="20">
        <v>0.135</v>
      </c>
      <c r="AI32" s="22">
        <v>9059</v>
      </c>
      <c r="AJ32" s="20">
        <v>0.14400000000000002</v>
      </c>
      <c r="AL32" s="22">
        <v>9699</v>
      </c>
      <c r="AM32" s="20">
        <v>0.153</v>
      </c>
      <c r="AO32" s="22">
        <v>10321</v>
      </c>
      <c r="AP32" s="20">
        <v>0.159</v>
      </c>
      <c r="AR32" s="22">
        <v>11127</v>
      </c>
      <c r="AS32" s="20">
        <v>0.168</v>
      </c>
      <c r="AU32" s="22">
        <v>11578</v>
      </c>
      <c r="AV32" s="20">
        <v>0.17300000000000001</v>
      </c>
      <c r="AX32" s="22">
        <v>12465</v>
      </c>
      <c r="AY32" s="20">
        <v>0.179</v>
      </c>
      <c r="BA32" s="22">
        <v>12778</v>
      </c>
      <c r="BB32" s="20">
        <v>0.179</v>
      </c>
      <c r="BD32" s="22">
        <v>12322</v>
      </c>
      <c r="BE32" s="20">
        <v>0.17500000000000002</v>
      </c>
      <c r="BG32" s="22">
        <v>11877</v>
      </c>
      <c r="BH32" s="20">
        <v>0.171</v>
      </c>
      <c r="BJ32" s="22">
        <v>11426</v>
      </c>
      <c r="BK32" s="20">
        <v>0.165</v>
      </c>
    </row>
    <row r="33" spans="1:63" ht="15.75">
      <c r="A33" s="6" t="s">
        <v>27</v>
      </c>
      <c r="B33" s="7">
        <v>7545</v>
      </c>
      <c r="C33" s="20">
        <f t="shared" si="0"/>
        <v>0.16388991463388144</v>
      </c>
      <c r="D33" s="8"/>
      <c r="E33" s="7">
        <v>7706</v>
      </c>
      <c r="F33" s="20">
        <f t="shared" si="1"/>
        <v>0.15774497963194203</v>
      </c>
      <c r="G33" s="8"/>
      <c r="H33" s="7">
        <v>7852</v>
      </c>
      <c r="I33" s="20">
        <v>0.155</v>
      </c>
      <c r="J33" s="8"/>
      <c r="K33" s="7">
        <v>7910</v>
      </c>
      <c r="L33" s="20">
        <v>0.154</v>
      </c>
      <c r="M33" s="5"/>
      <c r="N33" s="22">
        <v>7924</v>
      </c>
      <c r="O33" s="20">
        <v>0.151</v>
      </c>
      <c r="Q33" s="22">
        <v>8038</v>
      </c>
      <c r="R33" s="20">
        <v>0.151</v>
      </c>
      <c r="T33" s="22">
        <v>8294</v>
      </c>
      <c r="U33" s="20">
        <v>0.15</v>
      </c>
      <c r="W33" s="22">
        <v>8538</v>
      </c>
      <c r="X33" s="20">
        <v>0.151</v>
      </c>
      <c r="Z33" s="22">
        <v>8722</v>
      </c>
      <c r="AA33" s="20">
        <v>0.152</v>
      </c>
      <c r="AC33" s="22">
        <v>9879.406565290852</v>
      </c>
      <c r="AD33" s="20">
        <v>0.159</v>
      </c>
      <c r="AF33" s="22">
        <v>10456.605202284853</v>
      </c>
      <c r="AG33" s="20">
        <v>0.16399999999999998</v>
      </c>
      <c r="AI33" s="22">
        <v>11167</v>
      </c>
      <c r="AJ33" s="20">
        <v>0.177</v>
      </c>
      <c r="AL33" s="22">
        <v>11654</v>
      </c>
      <c r="AM33" s="20">
        <v>0.184</v>
      </c>
      <c r="AO33" s="22">
        <v>12199</v>
      </c>
      <c r="AP33" s="20">
        <v>0.188</v>
      </c>
      <c r="AR33" s="22">
        <v>12429</v>
      </c>
      <c r="AS33" s="20">
        <v>0.187</v>
      </c>
      <c r="AU33" s="22">
        <v>12462</v>
      </c>
      <c r="AV33" s="20">
        <v>0.18600000000000003</v>
      </c>
      <c r="AX33" s="22">
        <v>12442</v>
      </c>
      <c r="AY33" s="20">
        <v>0.179</v>
      </c>
      <c r="BA33" s="22">
        <v>12055</v>
      </c>
      <c r="BB33" s="20">
        <v>0.16899999999999998</v>
      </c>
      <c r="BD33" s="22">
        <v>11388</v>
      </c>
      <c r="BE33" s="20">
        <v>0.162</v>
      </c>
      <c r="BG33" s="22">
        <v>10755</v>
      </c>
      <c r="BH33" s="20">
        <v>0.155</v>
      </c>
      <c r="BJ33" s="22">
        <v>10171</v>
      </c>
      <c r="BK33" s="20">
        <v>0.146</v>
      </c>
    </row>
    <row r="34" spans="1:63" ht="15.75">
      <c r="A34" s="6" t="s">
        <v>25</v>
      </c>
      <c r="B34" s="7">
        <v>4662</v>
      </c>
      <c r="C34" s="20">
        <f t="shared" si="0"/>
        <v>0.10126637270021939</v>
      </c>
      <c r="D34" s="8"/>
      <c r="E34" s="7">
        <v>4810</v>
      </c>
      <c r="F34" s="20">
        <f t="shared" si="1"/>
        <v>0.09846267220732431</v>
      </c>
      <c r="G34" s="8"/>
      <c r="H34" s="7">
        <v>4942</v>
      </c>
      <c r="I34" s="20">
        <v>0.098</v>
      </c>
      <c r="J34" s="8"/>
      <c r="K34" s="7">
        <v>5005</v>
      </c>
      <c r="L34" s="20">
        <v>0.09699999999999999</v>
      </c>
      <c r="M34" s="5"/>
      <c r="N34" s="22">
        <v>5071</v>
      </c>
      <c r="O34" s="20">
        <v>0.096</v>
      </c>
      <c r="Q34" s="22">
        <v>5132</v>
      </c>
      <c r="R34" s="20">
        <v>0.096</v>
      </c>
      <c r="T34" s="22">
        <v>5456</v>
      </c>
      <c r="U34" s="20">
        <v>0.099</v>
      </c>
      <c r="W34" s="22">
        <v>5597</v>
      </c>
      <c r="X34" s="20">
        <v>0.099</v>
      </c>
      <c r="Z34" s="22">
        <v>5727</v>
      </c>
      <c r="AA34" s="20">
        <v>0.1</v>
      </c>
      <c r="AC34" s="22">
        <v>5931.050285622335</v>
      </c>
      <c r="AD34" s="20">
        <v>0.095</v>
      </c>
      <c r="AF34" s="22">
        <v>5831.568285889629</v>
      </c>
      <c r="AG34" s="20">
        <v>0.092</v>
      </c>
      <c r="AI34" s="22">
        <v>5748</v>
      </c>
      <c r="AJ34" s="20">
        <v>0.091</v>
      </c>
      <c r="AL34" s="22">
        <v>5533</v>
      </c>
      <c r="AM34" s="20">
        <v>0.087</v>
      </c>
      <c r="AO34" s="22">
        <v>5384</v>
      </c>
      <c r="AP34" s="20">
        <v>0.083</v>
      </c>
      <c r="AR34" s="22">
        <v>5249</v>
      </c>
      <c r="AS34" s="20">
        <v>0.079</v>
      </c>
      <c r="AU34" s="22">
        <v>5015</v>
      </c>
      <c r="AV34" s="20">
        <v>0.075</v>
      </c>
      <c r="AX34" s="22">
        <v>4895</v>
      </c>
      <c r="AY34" s="20">
        <v>0.07</v>
      </c>
      <c r="BA34" s="22">
        <v>4685</v>
      </c>
      <c r="BB34" s="20">
        <v>0.066</v>
      </c>
      <c r="BD34" s="22">
        <v>4362</v>
      </c>
      <c r="BE34" s="20">
        <v>0.062000000000000006</v>
      </c>
      <c r="BG34" s="22">
        <v>4055</v>
      </c>
      <c r="BH34" s="20">
        <v>0.059000000000000004</v>
      </c>
      <c r="BJ34" s="22">
        <v>3761</v>
      </c>
      <c r="BK34" s="20">
        <v>0.054000000000000006</v>
      </c>
    </row>
    <row r="35" spans="1:63" ht="15.75">
      <c r="A35" s="6" t="s">
        <v>26</v>
      </c>
      <c r="B35" s="7">
        <v>3801</v>
      </c>
      <c r="C35" s="20">
        <f t="shared" si="0"/>
        <v>0.08256402458891761</v>
      </c>
      <c r="D35" s="8"/>
      <c r="E35" s="7">
        <v>3928</v>
      </c>
      <c r="F35" s="20">
        <f t="shared" si="1"/>
        <v>0.08040777056764448</v>
      </c>
      <c r="G35" s="8"/>
      <c r="H35" s="7">
        <v>4068</v>
      </c>
      <c r="I35" s="20">
        <v>0.08</v>
      </c>
      <c r="J35" s="8"/>
      <c r="K35" s="7">
        <v>4130</v>
      </c>
      <c r="L35" s="20">
        <v>0.08</v>
      </c>
      <c r="M35" s="5"/>
      <c r="N35" s="22">
        <v>4177</v>
      </c>
      <c r="O35" s="20">
        <v>0.08</v>
      </c>
      <c r="Q35" s="22">
        <v>4253</v>
      </c>
      <c r="R35" s="20">
        <v>0.08</v>
      </c>
      <c r="T35" s="22">
        <v>4295</v>
      </c>
      <c r="U35" s="20">
        <v>0.078</v>
      </c>
      <c r="W35" s="22">
        <v>4272</v>
      </c>
      <c r="X35" s="20">
        <v>0.076</v>
      </c>
      <c r="Z35" s="22">
        <v>4249</v>
      </c>
      <c r="AA35" s="20">
        <v>0.07400000000000001</v>
      </c>
      <c r="AC35" s="22">
        <v>4135.705334298817</v>
      </c>
      <c r="AD35" s="20">
        <v>0.066</v>
      </c>
      <c r="AF35" s="22">
        <v>4076.795464916836</v>
      </c>
      <c r="AG35" s="20">
        <v>0.064</v>
      </c>
      <c r="AI35" s="22">
        <v>4007</v>
      </c>
      <c r="AJ35" s="20">
        <v>0.064</v>
      </c>
      <c r="AL35" s="22">
        <v>4001</v>
      </c>
      <c r="AM35" s="20">
        <v>0.063</v>
      </c>
      <c r="AO35" s="22">
        <v>3884</v>
      </c>
      <c r="AP35" s="20">
        <v>0.06</v>
      </c>
      <c r="AR35" s="22">
        <v>3783</v>
      </c>
      <c r="AS35" s="20">
        <v>0.057</v>
      </c>
      <c r="AU35" s="22">
        <v>3649</v>
      </c>
      <c r="AV35" s="20">
        <v>0.054000000000000006</v>
      </c>
      <c r="AX35" s="22">
        <v>3539</v>
      </c>
      <c r="AY35" s="20">
        <v>0.051</v>
      </c>
      <c r="BA35" s="22">
        <v>3373</v>
      </c>
      <c r="BB35" s="20">
        <v>0.047</v>
      </c>
      <c r="BD35" s="22">
        <v>3183</v>
      </c>
      <c r="BE35" s="20">
        <v>0.045</v>
      </c>
      <c r="BG35" s="22">
        <v>3027</v>
      </c>
      <c r="BH35" s="20">
        <v>0.044000000000000004</v>
      </c>
      <c r="BJ35" s="22">
        <v>2887</v>
      </c>
      <c r="BK35" s="20">
        <v>0.042</v>
      </c>
    </row>
    <row r="36" spans="1:63" ht="15.75">
      <c r="A36" s="6" t="s">
        <v>20</v>
      </c>
      <c r="B36" s="7">
        <v>8103</v>
      </c>
      <c r="C36" s="20">
        <f t="shared" si="0"/>
        <v>0.17601060016942893</v>
      </c>
      <c r="D36" s="8"/>
      <c r="E36" s="7">
        <v>8386</v>
      </c>
      <c r="F36" s="20">
        <f t="shared" si="1"/>
        <v>0.17166485844711468</v>
      </c>
      <c r="G36" s="8"/>
      <c r="H36" s="7">
        <v>8567</v>
      </c>
      <c r="I36" s="20">
        <v>0.16899999999999998</v>
      </c>
      <c r="J36" s="8"/>
      <c r="K36" s="7">
        <v>8644</v>
      </c>
      <c r="L36" s="20">
        <v>0.168</v>
      </c>
      <c r="M36" s="5"/>
      <c r="N36" s="22">
        <v>8707</v>
      </c>
      <c r="O36" s="20">
        <v>0.16399999999999998</v>
      </c>
      <c r="Q36" s="22">
        <v>8744</v>
      </c>
      <c r="R36" s="20">
        <v>0.16399999999999998</v>
      </c>
      <c r="T36" s="22">
        <v>8784</v>
      </c>
      <c r="U36" s="20">
        <v>0.159</v>
      </c>
      <c r="W36" s="22">
        <v>8730</v>
      </c>
      <c r="X36" s="20">
        <v>0.155</v>
      </c>
      <c r="Z36" s="22">
        <v>8629</v>
      </c>
      <c r="AA36" s="20">
        <v>0.15</v>
      </c>
      <c r="AC36" s="22">
        <v>8490.819454501569</v>
      </c>
      <c r="AD36" s="20">
        <v>0.136</v>
      </c>
      <c r="AF36" s="22">
        <v>8402.700640450676</v>
      </c>
      <c r="AG36" s="20">
        <v>0.132</v>
      </c>
      <c r="AI36" s="22">
        <v>8311</v>
      </c>
      <c r="AJ36" s="20">
        <v>0.132</v>
      </c>
      <c r="AL36" s="22">
        <v>8128</v>
      </c>
      <c r="AM36" s="20">
        <v>0.128</v>
      </c>
      <c r="AO36" s="22">
        <v>7933</v>
      </c>
      <c r="AP36" s="20">
        <v>0.122</v>
      </c>
      <c r="AR36" s="22">
        <v>7649</v>
      </c>
      <c r="AS36" s="20">
        <v>0.115</v>
      </c>
      <c r="AU36" s="22">
        <v>7370</v>
      </c>
      <c r="AV36" s="20">
        <v>0.11</v>
      </c>
      <c r="AX36" s="22">
        <v>7123</v>
      </c>
      <c r="AY36" s="20">
        <v>0.102</v>
      </c>
      <c r="BA36" s="22">
        <v>6723</v>
      </c>
      <c r="BB36" s="20">
        <v>0.094</v>
      </c>
      <c r="BD36" s="22">
        <v>6482</v>
      </c>
      <c r="BE36" s="20">
        <v>0.092</v>
      </c>
      <c r="BG36" s="22">
        <v>6123</v>
      </c>
      <c r="BH36" s="20">
        <v>0.08800000000000001</v>
      </c>
      <c r="BJ36" s="22">
        <v>5747</v>
      </c>
      <c r="BK36" s="20">
        <v>0.083</v>
      </c>
    </row>
    <row r="37" spans="1:63" ht="15.75">
      <c r="A37" s="6" t="s">
        <v>37</v>
      </c>
      <c r="B37" s="7">
        <v>302</v>
      </c>
      <c r="C37" s="20">
        <f t="shared" si="0"/>
        <v>0.006559940917088429</v>
      </c>
      <c r="D37" s="8"/>
      <c r="E37" s="7">
        <v>290</v>
      </c>
      <c r="F37" s="20">
        <f t="shared" si="1"/>
        <v>0.005936418906470697</v>
      </c>
      <c r="G37" s="8"/>
      <c r="H37" s="7">
        <v>283</v>
      </c>
      <c r="I37" s="20">
        <v>0.006</v>
      </c>
      <c r="J37" s="8"/>
      <c r="K37" s="7">
        <v>277</v>
      </c>
      <c r="L37" s="20">
        <v>0.005</v>
      </c>
      <c r="M37" s="5"/>
      <c r="N37" s="22">
        <v>272</v>
      </c>
      <c r="O37" s="20">
        <v>0.005</v>
      </c>
      <c r="Q37" s="22">
        <v>261</v>
      </c>
      <c r="R37" s="20">
        <v>0.005</v>
      </c>
      <c r="T37" s="22">
        <v>241</v>
      </c>
      <c r="U37" s="20">
        <v>0.004</v>
      </c>
      <c r="W37" s="22">
        <v>226</v>
      </c>
      <c r="X37" s="20">
        <v>0.004</v>
      </c>
      <c r="Z37" s="22">
        <v>215</v>
      </c>
      <c r="AA37" s="20">
        <v>0.004</v>
      </c>
      <c r="AC37" s="22">
        <v>188.35092123260117</v>
      </c>
      <c r="AD37" s="20">
        <v>0.003</v>
      </c>
      <c r="AF37" s="22">
        <v>175.07710585532425</v>
      </c>
      <c r="AG37" s="20">
        <v>0.003</v>
      </c>
      <c r="AI37" s="22">
        <v>164</v>
      </c>
      <c r="AJ37" s="20">
        <v>0.003</v>
      </c>
      <c r="AL37" s="22">
        <v>147</v>
      </c>
      <c r="AM37" s="20">
        <v>0.002</v>
      </c>
      <c r="AO37" s="22">
        <v>128</v>
      </c>
      <c r="AP37" s="20">
        <v>0.002</v>
      </c>
      <c r="AR37" s="22">
        <v>109</v>
      </c>
      <c r="AS37" s="20">
        <v>0.002</v>
      </c>
      <c r="AU37" s="22">
        <v>94</v>
      </c>
      <c r="AV37" s="20">
        <v>0.001</v>
      </c>
      <c r="AX37" s="22">
        <v>79</v>
      </c>
      <c r="AY37" s="20">
        <v>0.001</v>
      </c>
      <c r="BA37" s="22">
        <v>65</v>
      </c>
      <c r="BB37" s="20">
        <v>0.001</v>
      </c>
      <c r="BD37" s="25" t="s">
        <v>41</v>
      </c>
      <c r="BE37" s="25" t="s">
        <v>41</v>
      </c>
      <c r="BG37" s="22">
        <v>27</v>
      </c>
      <c r="BH37" s="20">
        <v>0</v>
      </c>
      <c r="BJ37" s="25" t="s">
        <v>41</v>
      </c>
      <c r="BK37" s="25" t="s">
        <v>41</v>
      </c>
    </row>
    <row r="38" spans="1:63" ht="17.25">
      <c r="A38" s="5" t="s">
        <v>46</v>
      </c>
      <c r="B38" s="27" t="s">
        <v>42</v>
      </c>
      <c r="C38" s="20"/>
      <c r="D38" s="8"/>
      <c r="E38" s="27" t="s">
        <v>42</v>
      </c>
      <c r="F38" s="20"/>
      <c r="G38" s="8"/>
      <c r="H38" s="27" t="s">
        <v>42</v>
      </c>
      <c r="I38" s="27" t="s">
        <v>42</v>
      </c>
      <c r="J38" s="8"/>
      <c r="K38" s="27" t="s">
        <v>42</v>
      </c>
      <c r="L38" s="27" t="s">
        <v>42</v>
      </c>
      <c r="M38" s="5"/>
      <c r="N38" s="27" t="s">
        <v>42</v>
      </c>
      <c r="O38" s="27" t="s">
        <v>42</v>
      </c>
      <c r="Q38" s="27" t="s">
        <v>42</v>
      </c>
      <c r="R38" s="27" t="s">
        <v>42</v>
      </c>
      <c r="T38" s="27" t="s">
        <v>42</v>
      </c>
      <c r="U38" s="27" t="s">
        <v>42</v>
      </c>
      <c r="W38" s="27" t="s">
        <v>42</v>
      </c>
      <c r="X38" s="27" t="s">
        <v>42</v>
      </c>
      <c r="Z38" s="27" t="s">
        <v>42</v>
      </c>
      <c r="AA38" s="27" t="s">
        <v>42</v>
      </c>
      <c r="AC38" s="27" t="s">
        <v>42</v>
      </c>
      <c r="AD38" s="27" t="s">
        <v>42</v>
      </c>
      <c r="AF38" s="22">
        <v>1.0004406048875671</v>
      </c>
      <c r="AG38" s="20">
        <v>0</v>
      </c>
      <c r="AI38" s="22">
        <v>1</v>
      </c>
      <c r="AJ38" s="20">
        <v>0</v>
      </c>
      <c r="AL38" s="22">
        <v>2</v>
      </c>
      <c r="AM38" s="20">
        <v>0</v>
      </c>
      <c r="AO38" s="22">
        <v>4</v>
      </c>
      <c r="AP38" s="20">
        <v>0</v>
      </c>
      <c r="AR38" s="22">
        <v>6</v>
      </c>
      <c r="AS38" s="20">
        <v>0</v>
      </c>
      <c r="AU38" s="22">
        <v>6</v>
      </c>
      <c r="AV38" s="20">
        <v>0</v>
      </c>
      <c r="AX38" s="22">
        <v>6</v>
      </c>
      <c r="AY38" s="20">
        <v>0</v>
      </c>
      <c r="BA38" s="22">
        <v>5</v>
      </c>
      <c r="BB38" s="20">
        <v>0</v>
      </c>
      <c r="BD38" s="25" t="s">
        <v>41</v>
      </c>
      <c r="BE38" s="25" t="s">
        <v>41</v>
      </c>
      <c r="BG38" s="25" t="s">
        <v>41</v>
      </c>
      <c r="BH38" s="25" t="s">
        <v>41</v>
      </c>
      <c r="BJ38" s="25" t="s">
        <v>41</v>
      </c>
      <c r="BK38" s="25" t="s">
        <v>41</v>
      </c>
    </row>
    <row r="39" spans="1:63" ht="15.75">
      <c r="A39" s="5"/>
      <c r="B39" s="9"/>
      <c r="C39" s="20"/>
      <c r="D39" s="8"/>
      <c r="E39" s="9"/>
      <c r="F39" s="20"/>
      <c r="G39" s="8"/>
      <c r="H39" s="9"/>
      <c r="I39" s="20"/>
      <c r="J39" s="8"/>
      <c r="K39" s="9"/>
      <c r="L39" s="20"/>
      <c r="M39" s="5"/>
      <c r="N39" s="23"/>
      <c r="O39" s="20"/>
      <c r="Q39" s="26"/>
      <c r="R39" s="20"/>
      <c r="T39" s="23"/>
      <c r="U39" s="20"/>
      <c r="W39" s="23"/>
      <c r="X39" s="20"/>
      <c r="Z39" s="23"/>
      <c r="AA39" s="20"/>
      <c r="AC39" s="23"/>
      <c r="AD39" s="20"/>
      <c r="AF39" s="23"/>
      <c r="AG39" s="20"/>
      <c r="AI39" s="23"/>
      <c r="AJ39" s="20"/>
      <c r="AL39" s="23"/>
      <c r="AM39" s="20"/>
      <c r="AO39" s="23"/>
      <c r="AP39" s="20"/>
      <c r="AR39" s="23"/>
      <c r="AS39" s="20"/>
      <c r="AU39" s="23"/>
      <c r="AV39" s="20"/>
      <c r="AX39" s="23"/>
      <c r="AY39" s="20"/>
      <c r="BA39" s="23"/>
      <c r="BB39" s="20"/>
      <c r="BE39" s="20"/>
      <c r="BG39" s="23"/>
      <c r="BH39" s="20"/>
      <c r="BJ39" s="23"/>
      <c r="BK39" s="20"/>
    </row>
    <row r="40" spans="1:63" ht="15.75">
      <c r="A40" s="6" t="s">
        <v>21</v>
      </c>
      <c r="B40" s="9"/>
      <c r="C40" s="20"/>
      <c r="D40" s="5"/>
      <c r="E40" s="9"/>
      <c r="F40" s="20"/>
      <c r="G40" s="5"/>
      <c r="H40" s="9"/>
      <c r="I40" s="20"/>
      <c r="J40" s="5"/>
      <c r="K40" s="9"/>
      <c r="L40" s="20"/>
      <c r="M40" s="5"/>
      <c r="O40" s="20"/>
      <c r="Q40" s="23"/>
      <c r="R40" s="20"/>
      <c r="T40" s="23"/>
      <c r="U40" s="20"/>
      <c r="W40" s="23"/>
      <c r="X40" s="20"/>
      <c r="Z40" s="23"/>
      <c r="AA40" s="20"/>
      <c r="AC40" s="23"/>
      <c r="AD40" s="20"/>
      <c r="AF40" s="23"/>
      <c r="AG40" s="20"/>
      <c r="AI40" s="23"/>
      <c r="AJ40" s="20"/>
      <c r="AL40" s="23"/>
      <c r="AM40" s="20"/>
      <c r="AO40" s="23"/>
      <c r="AP40" s="20"/>
      <c r="AR40" s="23"/>
      <c r="AS40" s="20"/>
      <c r="AU40" s="23"/>
      <c r="AV40" s="20"/>
      <c r="AX40" s="23"/>
      <c r="AY40" s="20"/>
      <c r="BA40" s="23"/>
      <c r="BB40" s="20"/>
      <c r="BE40" s="20"/>
      <c r="BG40" s="23"/>
      <c r="BH40" s="20"/>
      <c r="BJ40" s="23"/>
      <c r="BK40" s="20"/>
    </row>
    <row r="41" spans="1:63" ht="15.75">
      <c r="A41" s="6" t="s">
        <v>4</v>
      </c>
      <c r="B41" s="7">
        <f>SUM(B42:B52)</f>
        <v>46037</v>
      </c>
      <c r="C41" s="20">
        <f t="shared" si="0"/>
        <v>1</v>
      </c>
      <c r="D41" s="8"/>
      <c r="E41" s="7">
        <f>SUM(E42:E52)</f>
        <v>48851</v>
      </c>
      <c r="F41" s="20">
        <f t="shared" si="1"/>
        <v>1</v>
      </c>
      <c r="G41" s="8"/>
      <c r="H41" s="7">
        <v>50593</v>
      </c>
      <c r="I41" s="20">
        <v>1</v>
      </c>
      <c r="J41" s="8"/>
      <c r="K41" s="7">
        <v>51403</v>
      </c>
      <c r="L41" s="20">
        <v>1</v>
      </c>
      <c r="M41" s="5"/>
      <c r="N41" s="22">
        <v>52266</v>
      </c>
      <c r="O41" s="20">
        <v>1</v>
      </c>
      <c r="Q41" s="22">
        <v>53385</v>
      </c>
      <c r="R41" s="20">
        <v>1</v>
      </c>
      <c r="T41" s="22">
        <v>55355</v>
      </c>
      <c r="U41" s="20">
        <v>1</v>
      </c>
      <c r="W41" s="22">
        <v>56466</v>
      </c>
      <c r="X41" s="20">
        <v>1</v>
      </c>
      <c r="Z41" s="22">
        <v>57394</v>
      </c>
      <c r="AA41" s="20">
        <v>1</v>
      </c>
      <c r="AC41" s="22">
        <v>62261.00000000001</v>
      </c>
      <c r="AD41" s="20">
        <v>1</v>
      </c>
      <c r="AF41" s="22">
        <v>63577</v>
      </c>
      <c r="AG41" s="20">
        <v>1</v>
      </c>
      <c r="AI41" s="22">
        <v>62981</v>
      </c>
      <c r="AJ41" s="20">
        <v>1</v>
      </c>
      <c r="AL41" s="22">
        <v>63307</v>
      </c>
      <c r="AM41" s="20">
        <v>1</v>
      </c>
      <c r="AO41" s="22">
        <v>64794</v>
      </c>
      <c r="AP41" s="20">
        <v>1</v>
      </c>
      <c r="AR41" s="22">
        <v>66369</v>
      </c>
      <c r="AS41" s="20">
        <v>1</v>
      </c>
      <c r="AU41" s="22">
        <v>66976</v>
      </c>
      <c r="AV41" s="20">
        <v>1</v>
      </c>
      <c r="AX41" s="22">
        <v>69507</v>
      </c>
      <c r="AY41" s="20">
        <v>1</v>
      </c>
      <c r="BA41" s="22">
        <v>71423</v>
      </c>
      <c r="BB41" s="20">
        <v>1</v>
      </c>
      <c r="BD41" s="22">
        <v>70287</v>
      </c>
      <c r="BE41" s="20">
        <v>1</v>
      </c>
      <c r="BG41" s="22">
        <v>69305</v>
      </c>
      <c r="BH41" s="20">
        <v>1</v>
      </c>
      <c r="BJ41" s="22">
        <v>69465</v>
      </c>
      <c r="BK41" s="20">
        <v>1</v>
      </c>
    </row>
    <row r="42" spans="1:63" ht="15.75">
      <c r="A42" s="6" t="s">
        <v>40</v>
      </c>
      <c r="B42" s="7">
        <v>2546</v>
      </c>
      <c r="C42" s="20">
        <f t="shared" si="0"/>
        <v>0.05530334296326868</v>
      </c>
      <c r="D42" s="8"/>
      <c r="E42" s="7">
        <v>2960</v>
      </c>
      <c r="F42" s="20">
        <f t="shared" si="1"/>
        <v>0.06059241366604573</v>
      </c>
      <c r="G42" s="8"/>
      <c r="H42" s="7">
        <v>2991</v>
      </c>
      <c r="I42" s="20">
        <v>0.059000000000000004</v>
      </c>
      <c r="J42" s="8"/>
      <c r="K42" s="7">
        <v>3160</v>
      </c>
      <c r="L42" s="20">
        <v>0.061</v>
      </c>
      <c r="M42" s="5"/>
      <c r="N42" s="24" t="s">
        <v>41</v>
      </c>
      <c r="O42" s="25" t="s">
        <v>41</v>
      </c>
      <c r="Q42" s="24" t="s">
        <v>41</v>
      </c>
      <c r="R42" s="25" t="s">
        <v>41</v>
      </c>
      <c r="T42" s="24" t="s">
        <v>41</v>
      </c>
      <c r="U42" s="25" t="s">
        <v>41</v>
      </c>
      <c r="W42" s="24" t="s">
        <v>41</v>
      </c>
      <c r="X42" s="25" t="s">
        <v>41</v>
      </c>
      <c r="Z42" s="24" t="s">
        <v>41</v>
      </c>
      <c r="AA42" s="25" t="s">
        <v>41</v>
      </c>
      <c r="AC42" s="24" t="s">
        <v>41</v>
      </c>
      <c r="AD42" s="25" t="s">
        <v>41</v>
      </c>
      <c r="AF42" s="24" t="s">
        <v>41</v>
      </c>
      <c r="AG42" s="25" t="s">
        <v>41</v>
      </c>
      <c r="AI42" s="24" t="s">
        <v>41</v>
      </c>
      <c r="AJ42" s="25" t="s">
        <v>41</v>
      </c>
      <c r="AL42" s="24" t="s">
        <v>41</v>
      </c>
      <c r="AM42" s="25" t="s">
        <v>41</v>
      </c>
      <c r="AO42" s="24" t="s">
        <v>41</v>
      </c>
      <c r="AP42" s="25" t="s">
        <v>41</v>
      </c>
      <c r="AR42" s="24" t="s">
        <v>41</v>
      </c>
      <c r="AS42" s="25" t="s">
        <v>41</v>
      </c>
      <c r="AU42" s="25" t="s">
        <v>41</v>
      </c>
      <c r="AV42" s="25" t="s">
        <v>41</v>
      </c>
      <c r="AX42" s="25" t="s">
        <v>41</v>
      </c>
      <c r="AY42" s="25" t="s">
        <v>41</v>
      </c>
      <c r="BA42" s="25" t="s">
        <v>41</v>
      </c>
      <c r="BB42" s="25" t="s">
        <v>41</v>
      </c>
      <c r="BD42" s="25" t="s">
        <v>41</v>
      </c>
      <c r="BE42" s="25" t="s">
        <v>41</v>
      </c>
      <c r="BG42" s="25" t="s">
        <v>41</v>
      </c>
      <c r="BH42" s="25" t="s">
        <v>41</v>
      </c>
      <c r="BJ42" s="25" t="s">
        <v>41</v>
      </c>
      <c r="BK42" s="25" t="s">
        <v>41</v>
      </c>
    </row>
    <row r="43" spans="1:63" ht="15.75">
      <c r="A43" s="32" t="s">
        <v>48</v>
      </c>
      <c r="B43" s="7">
        <v>4232</v>
      </c>
      <c r="C43" s="20">
        <f t="shared" si="0"/>
        <v>0.09192605947390142</v>
      </c>
      <c r="D43" s="8"/>
      <c r="E43" s="7">
        <v>4849</v>
      </c>
      <c r="F43" s="20">
        <f t="shared" si="1"/>
        <v>0.09926101819819451</v>
      </c>
      <c r="G43" s="8"/>
      <c r="H43" s="7">
        <v>5269</v>
      </c>
      <c r="I43" s="20">
        <v>0.10400000000000001</v>
      </c>
      <c r="J43" s="8"/>
      <c r="K43" s="7">
        <v>5242</v>
      </c>
      <c r="L43" s="20">
        <v>0.102</v>
      </c>
      <c r="M43" s="5"/>
      <c r="N43" s="22">
        <v>8759</v>
      </c>
      <c r="O43" s="20">
        <v>0.171</v>
      </c>
      <c r="Q43" s="22">
        <v>9143</v>
      </c>
      <c r="R43" s="20">
        <v>0.171</v>
      </c>
      <c r="T43" s="22">
        <v>10067</v>
      </c>
      <c r="U43" s="20">
        <v>0.182</v>
      </c>
      <c r="W43" s="22">
        <v>10445</v>
      </c>
      <c r="X43" s="20">
        <v>0.185</v>
      </c>
      <c r="Z43" s="22">
        <v>10468</v>
      </c>
      <c r="AA43" s="20">
        <v>0.182</v>
      </c>
      <c r="AC43" s="22">
        <v>11542.319393042191</v>
      </c>
      <c r="AD43" s="20">
        <v>0.185</v>
      </c>
      <c r="AF43" s="22">
        <v>11337.9933751908</v>
      </c>
      <c r="AG43" s="20">
        <v>0.17800000000000002</v>
      </c>
      <c r="AI43" s="22">
        <v>9464</v>
      </c>
      <c r="AJ43" s="20">
        <v>0.15</v>
      </c>
      <c r="AL43" s="22">
        <v>7727</v>
      </c>
      <c r="AM43" s="20">
        <v>0.122</v>
      </c>
      <c r="AO43" s="22">
        <v>7585</v>
      </c>
      <c r="AP43" s="20">
        <v>0.11699999999999999</v>
      </c>
      <c r="AR43" s="22">
        <v>7522</v>
      </c>
      <c r="AS43" s="20">
        <v>0.113</v>
      </c>
      <c r="AU43" s="22">
        <v>7403</v>
      </c>
      <c r="AV43" s="20">
        <v>0.111</v>
      </c>
      <c r="AX43" s="22">
        <v>7355</v>
      </c>
      <c r="AY43" s="20">
        <v>0.106</v>
      </c>
      <c r="BA43" s="22">
        <v>7569</v>
      </c>
      <c r="BB43" s="20">
        <v>0.106</v>
      </c>
      <c r="BD43" s="22">
        <v>7320</v>
      </c>
      <c r="BE43" s="20">
        <v>0.10400000000000001</v>
      </c>
      <c r="BG43" s="22">
        <v>7214</v>
      </c>
      <c r="BH43" s="20">
        <v>0.10400000000000001</v>
      </c>
      <c r="BJ43" s="22">
        <v>7106</v>
      </c>
      <c r="BK43" s="20">
        <v>0.102</v>
      </c>
    </row>
    <row r="44" spans="1:63" ht="15.75">
      <c r="A44" s="6" t="s">
        <v>36</v>
      </c>
      <c r="B44" s="7">
        <v>5747</v>
      </c>
      <c r="C44" s="20">
        <f t="shared" si="0"/>
        <v>0.12483437235267285</v>
      </c>
      <c r="D44" s="8"/>
      <c r="E44" s="7">
        <v>6238</v>
      </c>
      <c r="F44" s="20">
        <f t="shared" si="1"/>
        <v>0.1276944177191869</v>
      </c>
      <c r="G44" s="8"/>
      <c r="H44" s="7">
        <v>6599</v>
      </c>
      <c r="I44" s="20">
        <v>0.13</v>
      </c>
      <c r="J44" s="8"/>
      <c r="K44" s="7">
        <v>6800</v>
      </c>
      <c r="L44" s="20">
        <v>0.132</v>
      </c>
      <c r="M44" s="5"/>
      <c r="N44" s="22">
        <v>6980</v>
      </c>
      <c r="O44" s="20">
        <v>0.13699999999999998</v>
      </c>
      <c r="Q44" s="22">
        <v>7337</v>
      </c>
      <c r="R44" s="20">
        <v>0.13699999999999998</v>
      </c>
      <c r="T44" s="22">
        <v>7457</v>
      </c>
      <c r="U44" s="20">
        <v>0.135</v>
      </c>
      <c r="W44" s="22">
        <v>7526</v>
      </c>
      <c r="X44" s="20">
        <v>0.133</v>
      </c>
      <c r="Z44" s="22">
        <v>7722</v>
      </c>
      <c r="AA44" s="20">
        <v>0.135</v>
      </c>
      <c r="AC44" s="22">
        <v>8283.299777942266</v>
      </c>
      <c r="AD44" s="20">
        <v>0.133</v>
      </c>
      <c r="AF44" s="22">
        <v>8004.5252797054245</v>
      </c>
      <c r="AG44" s="20">
        <v>0.126</v>
      </c>
      <c r="AI44" s="22">
        <v>7419</v>
      </c>
      <c r="AJ44" s="20">
        <v>0.11800000000000001</v>
      </c>
      <c r="AL44" s="22">
        <v>7306</v>
      </c>
      <c r="AM44" s="20">
        <v>0.115</v>
      </c>
      <c r="AO44" s="22">
        <v>7231</v>
      </c>
      <c r="AP44" s="20">
        <v>0.11199999999999999</v>
      </c>
      <c r="AR44" s="22">
        <v>7410</v>
      </c>
      <c r="AS44" s="20">
        <v>0.11199999999999999</v>
      </c>
      <c r="AU44" s="22">
        <v>7346</v>
      </c>
      <c r="AV44" s="20">
        <v>0.11</v>
      </c>
      <c r="AX44" s="22">
        <v>7433</v>
      </c>
      <c r="AY44" s="20">
        <v>0.107</v>
      </c>
      <c r="BA44" s="22">
        <v>7503</v>
      </c>
      <c r="BB44" s="20">
        <v>0.105</v>
      </c>
      <c r="BD44" s="22">
        <v>7117</v>
      </c>
      <c r="BE44" s="20">
        <v>0.10099999999999999</v>
      </c>
      <c r="BG44" s="22">
        <v>7258</v>
      </c>
      <c r="BH44" s="20">
        <v>0.105</v>
      </c>
      <c r="BJ44" s="22">
        <v>7457</v>
      </c>
      <c r="BK44" s="20">
        <v>0.107</v>
      </c>
    </row>
    <row r="45" spans="1:63" ht="15.75">
      <c r="A45" s="6" t="s">
        <v>35</v>
      </c>
      <c r="B45" s="7">
        <v>4475</v>
      </c>
      <c r="C45" s="20">
        <f t="shared" si="0"/>
        <v>0.09720442252970436</v>
      </c>
      <c r="D45" s="8"/>
      <c r="E45" s="7">
        <v>4728</v>
      </c>
      <c r="F45" s="20">
        <f t="shared" si="1"/>
        <v>0.09678409858549467</v>
      </c>
      <c r="G45" s="8"/>
      <c r="H45" s="7">
        <v>4860</v>
      </c>
      <c r="I45" s="20">
        <v>0.096</v>
      </c>
      <c r="J45" s="8"/>
      <c r="K45" s="7">
        <v>4973</v>
      </c>
      <c r="L45" s="20">
        <v>0.09699999999999999</v>
      </c>
      <c r="M45" s="5"/>
      <c r="N45" s="22">
        <v>5105</v>
      </c>
      <c r="O45" s="20">
        <v>0.09699999999999999</v>
      </c>
      <c r="Q45" s="22">
        <v>5182</v>
      </c>
      <c r="R45" s="20">
        <v>0.09699999999999999</v>
      </c>
      <c r="T45" s="22">
        <v>5165</v>
      </c>
      <c r="U45" s="20">
        <v>0.09300000000000001</v>
      </c>
      <c r="W45" s="22">
        <v>5260</v>
      </c>
      <c r="X45" s="20">
        <v>0.09300000000000001</v>
      </c>
      <c r="Z45" s="22">
        <v>5197</v>
      </c>
      <c r="AA45" s="20">
        <v>0.091</v>
      </c>
      <c r="AC45" s="22">
        <v>5368.916728349371</v>
      </c>
      <c r="AD45" s="20">
        <v>0.086</v>
      </c>
      <c r="AF45" s="22">
        <v>5342.352830099609</v>
      </c>
      <c r="AG45" s="20">
        <v>0.084</v>
      </c>
      <c r="AI45" s="22">
        <v>5250</v>
      </c>
      <c r="AJ45" s="20">
        <v>0.083</v>
      </c>
      <c r="AL45" s="22">
        <v>5337</v>
      </c>
      <c r="AM45" s="20">
        <v>0.084</v>
      </c>
      <c r="AO45" s="22">
        <v>5448</v>
      </c>
      <c r="AP45" s="20">
        <v>0.084</v>
      </c>
      <c r="AR45" s="22">
        <v>5505</v>
      </c>
      <c r="AS45" s="20">
        <v>0.083</v>
      </c>
      <c r="AU45" s="22">
        <v>5409</v>
      </c>
      <c r="AV45" s="20">
        <v>0.081</v>
      </c>
      <c r="AX45" s="22">
        <v>5780</v>
      </c>
      <c r="AY45" s="20">
        <v>0.083</v>
      </c>
      <c r="BA45" s="22">
        <v>6215</v>
      </c>
      <c r="BB45" s="20">
        <v>0.087</v>
      </c>
      <c r="BD45" s="22">
        <v>6285</v>
      </c>
      <c r="BE45" s="20">
        <v>0.08900000000000001</v>
      </c>
      <c r="BG45" s="22">
        <v>6222</v>
      </c>
      <c r="BH45" s="20">
        <v>0.09</v>
      </c>
      <c r="BJ45" s="22">
        <v>6307</v>
      </c>
      <c r="BK45" s="20">
        <v>0.091</v>
      </c>
    </row>
    <row r="46" spans="1:63" ht="15.75">
      <c r="A46" s="6" t="s">
        <v>34</v>
      </c>
      <c r="B46" s="7">
        <v>5838</v>
      </c>
      <c r="C46" s="20">
        <f t="shared" si="0"/>
        <v>0.12681104329126572</v>
      </c>
      <c r="D46" s="8"/>
      <c r="E46" s="7">
        <v>6097</v>
      </c>
      <c r="F46" s="20">
        <f t="shared" si="1"/>
        <v>0.12480808990604082</v>
      </c>
      <c r="G46" s="8"/>
      <c r="H46" s="7">
        <v>6266</v>
      </c>
      <c r="I46" s="20">
        <v>0.12400000000000001</v>
      </c>
      <c r="J46" s="8"/>
      <c r="K46" s="7">
        <v>6362</v>
      </c>
      <c r="L46" s="20">
        <v>0.12400000000000001</v>
      </c>
      <c r="M46" s="5"/>
      <c r="N46" s="22">
        <v>6339</v>
      </c>
      <c r="O46" s="20">
        <v>0.11800000000000001</v>
      </c>
      <c r="Q46" s="22">
        <v>6285</v>
      </c>
      <c r="R46" s="20">
        <v>0.11800000000000001</v>
      </c>
      <c r="T46" s="22">
        <v>6401</v>
      </c>
      <c r="U46" s="20">
        <v>0.11599999999999999</v>
      </c>
      <c r="W46" s="22">
        <v>6499</v>
      </c>
      <c r="X46" s="20">
        <v>0.115</v>
      </c>
      <c r="Z46" s="22">
        <v>6673</v>
      </c>
      <c r="AA46" s="20">
        <v>0.11599999999999999</v>
      </c>
      <c r="AC46" s="22">
        <v>7465.78978534419</v>
      </c>
      <c r="AD46" s="20">
        <v>0.12</v>
      </c>
      <c r="AF46" s="22">
        <v>7993.520433051662</v>
      </c>
      <c r="AG46" s="20">
        <v>0.126</v>
      </c>
      <c r="AI46" s="22">
        <v>8439</v>
      </c>
      <c r="AJ46" s="20">
        <v>0.134</v>
      </c>
      <c r="AL46" s="22">
        <v>8986</v>
      </c>
      <c r="AM46" s="20">
        <v>0.142</v>
      </c>
      <c r="AO46" s="22">
        <v>9507</v>
      </c>
      <c r="AP46" s="20">
        <v>0.147</v>
      </c>
      <c r="AR46" s="22">
        <v>9884</v>
      </c>
      <c r="AS46" s="20">
        <v>0.149</v>
      </c>
      <c r="AU46" s="22">
        <v>10156</v>
      </c>
      <c r="AV46" s="20">
        <v>0.152</v>
      </c>
      <c r="AX46" s="22">
        <v>11050</v>
      </c>
      <c r="AY46" s="20">
        <v>0.159</v>
      </c>
      <c r="BA46" s="22">
        <v>11677</v>
      </c>
      <c r="BB46" s="20">
        <v>0.163</v>
      </c>
      <c r="BD46" s="22">
        <v>11684</v>
      </c>
      <c r="BE46" s="20">
        <v>0.166</v>
      </c>
      <c r="BG46" s="22">
        <v>11743</v>
      </c>
      <c r="BH46" s="20">
        <v>0.16899999999999998</v>
      </c>
      <c r="BJ46" s="22">
        <v>12438</v>
      </c>
      <c r="BK46" s="20">
        <v>0.179</v>
      </c>
    </row>
    <row r="47" spans="1:63" ht="15.75">
      <c r="A47" s="6" t="s">
        <v>33</v>
      </c>
      <c r="B47" s="7">
        <v>1831</v>
      </c>
      <c r="C47" s="20">
        <f t="shared" si="0"/>
        <v>0.039772357017181834</v>
      </c>
      <c r="D47" s="8"/>
      <c r="E47" s="7">
        <v>1877</v>
      </c>
      <c r="F47" s="20">
        <f t="shared" si="1"/>
        <v>0.038422959611881025</v>
      </c>
      <c r="G47" s="8"/>
      <c r="H47" s="7">
        <v>1914</v>
      </c>
      <c r="I47" s="20">
        <v>0.038</v>
      </c>
      <c r="J47" s="8"/>
      <c r="K47" s="7">
        <v>1897</v>
      </c>
      <c r="L47" s="20">
        <v>0.037000000000000005</v>
      </c>
      <c r="M47" s="5"/>
      <c r="N47" s="22">
        <v>1889</v>
      </c>
      <c r="O47" s="20">
        <v>0.035</v>
      </c>
      <c r="Q47" s="22">
        <v>1895</v>
      </c>
      <c r="R47" s="20">
        <v>0.035</v>
      </c>
      <c r="T47" s="22">
        <v>1924</v>
      </c>
      <c r="U47" s="20">
        <v>0.035</v>
      </c>
      <c r="W47" s="22">
        <v>1940</v>
      </c>
      <c r="X47" s="20">
        <v>0.034</v>
      </c>
      <c r="Z47" s="22">
        <v>1956</v>
      </c>
      <c r="AA47" s="20">
        <v>0.034</v>
      </c>
      <c r="AC47" s="22">
        <v>2012.717616580311</v>
      </c>
      <c r="AD47" s="20">
        <v>0.032</v>
      </c>
      <c r="AF47" s="22">
        <v>2018.8891406631105</v>
      </c>
      <c r="AG47" s="20">
        <v>0.032</v>
      </c>
      <c r="AI47" s="22">
        <v>2132</v>
      </c>
      <c r="AJ47" s="20">
        <v>0.034</v>
      </c>
      <c r="AL47" s="22">
        <v>2180</v>
      </c>
      <c r="AM47" s="20">
        <v>0.034</v>
      </c>
      <c r="AO47" s="22">
        <v>2216</v>
      </c>
      <c r="AP47" s="20">
        <v>0.034</v>
      </c>
      <c r="AR47" s="22">
        <v>2349</v>
      </c>
      <c r="AS47" s="20">
        <v>0.035</v>
      </c>
      <c r="AU47" s="22">
        <v>2364</v>
      </c>
      <c r="AV47" s="20">
        <v>0.035</v>
      </c>
      <c r="AX47" s="22">
        <v>2432</v>
      </c>
      <c r="AY47" s="20">
        <v>0.035</v>
      </c>
      <c r="BA47" s="22">
        <v>2535</v>
      </c>
      <c r="BB47" s="20">
        <v>0.035</v>
      </c>
      <c r="BD47" s="22">
        <v>2468</v>
      </c>
      <c r="BE47" s="20">
        <v>0.035</v>
      </c>
      <c r="BG47" s="22">
        <v>2416</v>
      </c>
      <c r="BH47" s="20">
        <v>0.035</v>
      </c>
      <c r="BJ47" s="22">
        <v>2413</v>
      </c>
      <c r="BK47" s="20">
        <v>0.035</v>
      </c>
    </row>
    <row r="48" spans="1:63" ht="15.75">
      <c r="A48" s="6" t="s">
        <v>23</v>
      </c>
      <c r="B48" s="7">
        <v>3706</v>
      </c>
      <c r="C48" s="20">
        <f t="shared" si="0"/>
        <v>0.08050046701566131</v>
      </c>
      <c r="D48" s="8"/>
      <c r="E48" s="7">
        <v>3746</v>
      </c>
      <c r="F48" s="20">
        <f t="shared" si="1"/>
        <v>0.07668215594358355</v>
      </c>
      <c r="G48" s="8"/>
      <c r="H48" s="7">
        <v>3818</v>
      </c>
      <c r="I48" s="20">
        <v>0.075</v>
      </c>
      <c r="J48" s="8"/>
      <c r="K48" s="7">
        <v>3790</v>
      </c>
      <c r="L48" s="20">
        <v>0.07400000000000001</v>
      </c>
      <c r="M48" s="5"/>
      <c r="N48" s="22">
        <v>3785</v>
      </c>
      <c r="O48" s="20">
        <v>0.07200000000000001</v>
      </c>
      <c r="Q48" s="22">
        <v>3853</v>
      </c>
      <c r="R48" s="20">
        <v>0.07200000000000001</v>
      </c>
      <c r="T48" s="22">
        <v>3870</v>
      </c>
      <c r="U48" s="20">
        <v>0.07</v>
      </c>
      <c r="W48" s="22">
        <v>3976</v>
      </c>
      <c r="X48" s="20">
        <v>0.07</v>
      </c>
      <c r="Z48" s="22">
        <v>4119</v>
      </c>
      <c r="AA48" s="20">
        <v>0.07200000000000001</v>
      </c>
      <c r="AC48" s="22">
        <v>4993.222797927461</v>
      </c>
      <c r="AD48" s="20">
        <v>0.08</v>
      </c>
      <c r="AF48" s="22">
        <v>5572.454169223749</v>
      </c>
      <c r="AG48" s="20">
        <v>0.08800000000000001</v>
      </c>
      <c r="AI48" s="22">
        <v>6017</v>
      </c>
      <c r="AJ48" s="20">
        <v>0.096</v>
      </c>
      <c r="AL48" s="22">
        <v>6381</v>
      </c>
      <c r="AM48" s="20">
        <v>0.10099999999999999</v>
      </c>
      <c r="AO48" s="22">
        <v>6638</v>
      </c>
      <c r="AP48" s="20">
        <v>0.102</v>
      </c>
      <c r="AR48" s="22">
        <v>6894</v>
      </c>
      <c r="AS48" s="20">
        <v>0.10400000000000001</v>
      </c>
      <c r="AU48" s="22">
        <v>6990</v>
      </c>
      <c r="AV48" s="20">
        <v>0.10400000000000001</v>
      </c>
      <c r="AX48" s="22">
        <v>7304</v>
      </c>
      <c r="AY48" s="20">
        <v>0.105</v>
      </c>
      <c r="BA48" s="22">
        <v>7491</v>
      </c>
      <c r="BB48" s="20">
        <v>0.105</v>
      </c>
      <c r="BD48" s="22">
        <v>7418</v>
      </c>
      <c r="BE48" s="20">
        <v>0.106</v>
      </c>
      <c r="BG48" s="22">
        <v>7199</v>
      </c>
      <c r="BH48" s="20">
        <v>0.10400000000000001</v>
      </c>
      <c r="BJ48" s="22">
        <v>7069</v>
      </c>
      <c r="BK48" s="20">
        <v>0.102</v>
      </c>
    </row>
    <row r="49" spans="1:63" ht="15.75">
      <c r="A49" s="6" t="s">
        <v>24</v>
      </c>
      <c r="B49" s="7">
        <v>2333</v>
      </c>
      <c r="C49" s="20">
        <f t="shared" si="0"/>
        <v>0.05067662966744141</v>
      </c>
      <c r="D49" s="8"/>
      <c r="E49" s="7">
        <v>2416</v>
      </c>
      <c r="F49" s="20">
        <f t="shared" si="1"/>
        <v>0.049456510613907594</v>
      </c>
      <c r="G49" s="8"/>
      <c r="H49" s="7">
        <v>2475</v>
      </c>
      <c r="I49" s="20">
        <v>0.049</v>
      </c>
      <c r="J49" s="8"/>
      <c r="K49" s="7">
        <v>2498</v>
      </c>
      <c r="L49" s="20">
        <v>0.049</v>
      </c>
      <c r="M49" s="5"/>
      <c r="N49" s="22">
        <v>2519</v>
      </c>
      <c r="O49" s="20">
        <v>0.046</v>
      </c>
      <c r="Q49" s="22">
        <v>2463</v>
      </c>
      <c r="R49" s="20">
        <v>0.046</v>
      </c>
      <c r="T49" s="22">
        <v>2499</v>
      </c>
      <c r="U49" s="20">
        <v>0.045</v>
      </c>
      <c r="W49" s="22">
        <v>2524</v>
      </c>
      <c r="X49" s="20">
        <v>0.045</v>
      </c>
      <c r="Z49" s="22">
        <v>2553</v>
      </c>
      <c r="AA49" s="20">
        <v>0.044000000000000004</v>
      </c>
      <c r="AC49" s="22">
        <v>2678.9481865284974</v>
      </c>
      <c r="AD49" s="20">
        <v>0.043</v>
      </c>
      <c r="AF49" s="22">
        <v>2782.2253221923243</v>
      </c>
      <c r="AG49" s="20">
        <v>0.044000000000000004</v>
      </c>
      <c r="AI49" s="22">
        <v>2897</v>
      </c>
      <c r="AJ49" s="20">
        <v>0.046</v>
      </c>
      <c r="AL49" s="22">
        <v>3037</v>
      </c>
      <c r="AM49" s="20">
        <v>0.048</v>
      </c>
      <c r="AO49" s="22">
        <v>3088</v>
      </c>
      <c r="AP49" s="20">
        <v>0.048</v>
      </c>
      <c r="AR49" s="22">
        <v>3312</v>
      </c>
      <c r="AS49" s="20">
        <v>0.05</v>
      </c>
      <c r="AU49" s="22">
        <v>3594</v>
      </c>
      <c r="AV49" s="20">
        <v>0.054000000000000006</v>
      </c>
      <c r="AX49" s="22">
        <v>3912</v>
      </c>
      <c r="AY49" s="20">
        <v>0.055999999999999994</v>
      </c>
      <c r="BA49" s="22">
        <v>4099</v>
      </c>
      <c r="BB49" s="20">
        <v>0.057</v>
      </c>
      <c r="BD49" s="22">
        <v>4141</v>
      </c>
      <c r="BE49" s="20">
        <v>0.059000000000000004</v>
      </c>
      <c r="BG49" s="22">
        <v>4154</v>
      </c>
      <c r="BH49" s="20">
        <v>0.06</v>
      </c>
      <c r="BJ49" s="22">
        <v>4188</v>
      </c>
      <c r="BK49" s="20">
        <v>0.06</v>
      </c>
    </row>
    <row r="50" spans="1:63" ht="15.75">
      <c r="A50" s="6" t="s">
        <v>22</v>
      </c>
      <c r="B50" s="7">
        <v>6992</v>
      </c>
      <c r="C50" s="20">
        <f t="shared" si="0"/>
        <v>0.15187783739166322</v>
      </c>
      <c r="D50" s="8"/>
      <c r="E50" s="7">
        <v>7162</v>
      </c>
      <c r="F50" s="20">
        <f t="shared" si="1"/>
        <v>0.1466090765798039</v>
      </c>
      <c r="G50" s="8"/>
      <c r="H50" s="7">
        <v>7196</v>
      </c>
      <c r="I50" s="20">
        <v>0.142</v>
      </c>
      <c r="J50" s="8"/>
      <c r="K50" s="7">
        <v>7198</v>
      </c>
      <c r="L50" s="20">
        <v>0.14</v>
      </c>
      <c r="M50" s="5"/>
      <c r="N50" s="22">
        <v>7200</v>
      </c>
      <c r="O50" s="20">
        <v>0.13699999999999998</v>
      </c>
      <c r="Q50" s="22">
        <v>7289</v>
      </c>
      <c r="R50" s="20">
        <v>0.13699999999999998</v>
      </c>
      <c r="T50" s="22">
        <v>7500</v>
      </c>
      <c r="U50" s="20">
        <v>0.135</v>
      </c>
      <c r="W50" s="22">
        <v>7675</v>
      </c>
      <c r="X50" s="20">
        <v>0.136</v>
      </c>
      <c r="Z50" s="22">
        <v>7912</v>
      </c>
      <c r="AA50" s="20">
        <v>0.138</v>
      </c>
      <c r="AC50" s="22">
        <v>8731.126943005182</v>
      </c>
      <c r="AD50" s="20">
        <v>0.14</v>
      </c>
      <c r="AF50" s="22">
        <v>9037.980424554282</v>
      </c>
      <c r="AG50" s="20">
        <v>0.142</v>
      </c>
      <c r="AI50" s="22">
        <v>9304</v>
      </c>
      <c r="AJ50" s="20">
        <v>0.14800000000000002</v>
      </c>
      <c r="AL50" s="22">
        <v>9585</v>
      </c>
      <c r="AM50" s="20">
        <v>0.151</v>
      </c>
      <c r="AO50" s="22">
        <v>10064</v>
      </c>
      <c r="AP50" s="20">
        <v>0.155</v>
      </c>
      <c r="AR50" s="22">
        <v>10518</v>
      </c>
      <c r="AS50" s="20">
        <v>0.158</v>
      </c>
      <c r="AU50" s="22">
        <v>10977</v>
      </c>
      <c r="AV50" s="20">
        <v>0.16399999999999998</v>
      </c>
      <c r="AX50" s="22">
        <v>11443</v>
      </c>
      <c r="AY50" s="20">
        <v>0.165</v>
      </c>
      <c r="BA50" s="22">
        <v>11737</v>
      </c>
      <c r="BB50" s="20">
        <v>0.16399999999999998</v>
      </c>
      <c r="BD50" s="22">
        <v>11662</v>
      </c>
      <c r="BE50" s="20">
        <v>0.166</v>
      </c>
      <c r="BG50" s="22">
        <v>11477</v>
      </c>
      <c r="BH50" s="20">
        <v>0.166</v>
      </c>
      <c r="BJ50" s="22">
        <v>11284</v>
      </c>
      <c r="BK50" s="20">
        <v>0.162</v>
      </c>
    </row>
    <row r="51" spans="1:63" ht="15.75">
      <c r="A51" s="6" t="s">
        <v>37</v>
      </c>
      <c r="B51" s="7">
        <v>302</v>
      </c>
      <c r="C51" s="20">
        <f>B51/B$7</f>
        <v>0.006559940917088429</v>
      </c>
      <c r="D51" s="8"/>
      <c r="E51" s="7">
        <v>290</v>
      </c>
      <c r="F51" s="20">
        <f>E51/E$7</f>
        <v>0.005936418906470697</v>
      </c>
      <c r="G51" s="8"/>
      <c r="H51" s="7">
        <v>283</v>
      </c>
      <c r="I51" s="20">
        <v>0.006</v>
      </c>
      <c r="J51" s="8"/>
      <c r="K51" s="7">
        <v>277</v>
      </c>
      <c r="L51" s="20">
        <v>0.005</v>
      </c>
      <c r="M51" s="5"/>
      <c r="N51" s="22">
        <v>272</v>
      </c>
      <c r="O51" s="20">
        <v>0.005</v>
      </c>
      <c r="Q51" s="22">
        <v>261</v>
      </c>
      <c r="R51" s="20">
        <v>0.005</v>
      </c>
      <c r="T51" s="22">
        <v>241</v>
      </c>
      <c r="U51" s="20">
        <v>0.004</v>
      </c>
      <c r="W51" s="22">
        <v>226</v>
      </c>
      <c r="X51" s="20">
        <v>0.004</v>
      </c>
      <c r="Z51" s="22">
        <v>215</v>
      </c>
      <c r="AA51" s="20">
        <v>0.004</v>
      </c>
      <c r="AC51" s="22">
        <v>188.35092123260117</v>
      </c>
      <c r="AD51" s="20">
        <v>0.003</v>
      </c>
      <c r="AF51" s="22">
        <v>175.07710585532425</v>
      </c>
      <c r="AG51" s="20">
        <v>0.003</v>
      </c>
      <c r="AI51" s="22">
        <v>164</v>
      </c>
      <c r="AJ51" s="20">
        <v>0.003</v>
      </c>
      <c r="AL51" s="22">
        <v>147</v>
      </c>
      <c r="AM51" s="20">
        <v>0.002</v>
      </c>
      <c r="AO51" s="22">
        <v>128</v>
      </c>
      <c r="AP51" s="20">
        <v>0.002</v>
      </c>
      <c r="AR51" s="22">
        <v>109</v>
      </c>
      <c r="AS51" s="20">
        <v>0.002</v>
      </c>
      <c r="AU51" s="22">
        <v>94</v>
      </c>
      <c r="AV51" s="20">
        <v>0.001</v>
      </c>
      <c r="AX51" s="22">
        <v>79</v>
      </c>
      <c r="AY51" s="20">
        <v>0.001</v>
      </c>
      <c r="BA51" s="22">
        <v>65</v>
      </c>
      <c r="BB51" s="20">
        <v>0.001</v>
      </c>
      <c r="BD51" s="25" t="s">
        <v>41</v>
      </c>
      <c r="BE51" s="25" t="s">
        <v>41</v>
      </c>
      <c r="BG51" s="22">
        <v>27</v>
      </c>
      <c r="BH51" s="20">
        <v>0</v>
      </c>
      <c r="BJ51" s="25" t="s">
        <v>41</v>
      </c>
      <c r="BK51" s="25" t="s">
        <v>41</v>
      </c>
    </row>
    <row r="52" spans="1:63" ht="15.75">
      <c r="A52" s="5" t="s">
        <v>49</v>
      </c>
      <c r="B52" s="7">
        <f>8035</f>
        <v>8035</v>
      </c>
      <c r="C52" s="20">
        <f t="shared" si="0"/>
        <v>0.17453352738015074</v>
      </c>
      <c r="D52" s="8"/>
      <c r="E52" s="7">
        <f>8488</f>
        <v>8488</v>
      </c>
      <c r="F52" s="20">
        <f t="shared" si="1"/>
        <v>0.17375284026939058</v>
      </c>
      <c r="G52" s="8"/>
      <c r="H52" s="7">
        <v>8922</v>
      </c>
      <c r="I52" s="20">
        <f>H52/H$7</f>
        <v>0.1763485067104145</v>
      </c>
      <c r="J52" s="8"/>
      <c r="K52" s="7">
        <v>9206</v>
      </c>
      <c r="L52" s="20">
        <f>K52/K$7</f>
        <v>0.17909460537322724</v>
      </c>
      <c r="M52" s="5"/>
      <c r="N52" s="22">
        <v>9418</v>
      </c>
      <c r="O52" s="20">
        <f>N52/N$7</f>
        <v>0.18019362491868518</v>
      </c>
      <c r="Q52" s="22">
        <v>9677</v>
      </c>
      <c r="R52" s="20">
        <f>Q52/Q$7</f>
        <v>0.1812681464830945</v>
      </c>
      <c r="T52" s="22">
        <v>10231</v>
      </c>
      <c r="U52" s="20">
        <f>T52/T$7</f>
        <v>0.18482521904073707</v>
      </c>
      <c r="W52" s="22">
        <v>10395</v>
      </c>
      <c r="X52" s="20">
        <f>W52/W$7</f>
        <v>0.18409308256295823</v>
      </c>
      <c r="Z52" s="22">
        <v>10579</v>
      </c>
      <c r="AA52" s="20">
        <f>Z52/Z$7</f>
        <v>0.18432240303864517</v>
      </c>
      <c r="AC52" s="22">
        <v>10996.307850047933</v>
      </c>
      <c r="AD52" s="20">
        <f>AC52/AC$7</f>
        <v>0.17661630635627334</v>
      </c>
      <c r="AF52" s="22">
        <v>11311.981919463722</v>
      </c>
      <c r="AG52" s="20">
        <f>AF52/AF$7</f>
        <v>0.1779256951328896</v>
      </c>
      <c r="AI52" s="22">
        <v>11895</v>
      </c>
      <c r="AJ52" s="20">
        <f>AI52/AI$7</f>
        <v>0.18886648354265573</v>
      </c>
      <c r="AL52" s="22">
        <v>12621</v>
      </c>
      <c r="AM52" s="20">
        <f>AL52/AL$7</f>
        <v>0.1993618399229153</v>
      </c>
      <c r="AO52" s="22">
        <v>12889</v>
      </c>
      <c r="AP52" s="20">
        <f>AO52/AO$7</f>
        <v>0.1989227397598543</v>
      </c>
      <c r="AR52" s="22">
        <v>12865</v>
      </c>
      <c r="AS52" s="20">
        <f>AR52/AR$7</f>
        <v>0.1938404978227787</v>
      </c>
      <c r="AU52" s="22">
        <v>12643</v>
      </c>
      <c r="AV52" s="20">
        <f>AU52/AU$7</f>
        <v>0.18876911132345914</v>
      </c>
      <c r="AX52" s="22">
        <v>12719</v>
      </c>
      <c r="AY52" s="20">
        <v>0.184</v>
      </c>
      <c r="BA52" s="22">
        <v>12597</v>
      </c>
      <c r="BB52" s="20">
        <v>0.17600000000000002</v>
      </c>
      <c r="BD52" s="22">
        <v>12192</v>
      </c>
      <c r="BE52" s="20">
        <v>0.17300000000000001</v>
      </c>
      <c r="BG52" s="22">
        <f>11622-27</f>
        <v>11595</v>
      </c>
      <c r="BH52" s="20">
        <v>0.168</v>
      </c>
      <c r="BJ52" s="22">
        <v>11203</v>
      </c>
      <c r="BK52" s="20">
        <v>0.161</v>
      </c>
    </row>
    <row r="53" spans="1:63" ht="15.75">
      <c r="A53" s="10"/>
      <c r="B53" s="11"/>
      <c r="C53" s="11"/>
      <c r="D53" s="21"/>
      <c r="E53" s="11"/>
      <c r="F53" s="11"/>
      <c r="G53" s="2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18" ht="15.75">
      <c r="A54" s="13" t="s">
        <v>43</v>
      </c>
      <c r="B54" s="28"/>
      <c r="C54" s="28"/>
      <c r="D54" s="12"/>
      <c r="E54" s="28"/>
      <c r="F54" s="28"/>
      <c r="G54" s="12"/>
      <c r="H54" s="28"/>
      <c r="I54" s="28"/>
      <c r="J54" s="12"/>
      <c r="K54" s="13"/>
      <c r="L54" s="13"/>
      <c r="M54" s="13"/>
      <c r="N54" s="29"/>
      <c r="O54" s="29"/>
      <c r="P54" s="29"/>
      <c r="Q54" s="29"/>
      <c r="R54" s="29"/>
    </row>
    <row r="55" spans="1:18" ht="15.75">
      <c r="A55" s="13"/>
      <c r="B55" s="28"/>
      <c r="C55" s="28"/>
      <c r="D55" s="12"/>
      <c r="E55" s="28"/>
      <c r="F55" s="28"/>
      <c r="G55" s="12"/>
      <c r="H55" s="28"/>
      <c r="I55" s="28"/>
      <c r="J55" s="12"/>
      <c r="K55" s="13"/>
      <c r="L55" s="13"/>
      <c r="M55" s="13"/>
      <c r="N55" s="29"/>
      <c r="O55" s="29"/>
      <c r="P55" s="29"/>
      <c r="Q55" s="29"/>
      <c r="R55" s="29"/>
    </row>
    <row r="56" spans="1:18" ht="15.75">
      <c r="A56" s="13" t="s">
        <v>44</v>
      </c>
      <c r="B56" s="28"/>
      <c r="C56" s="28"/>
      <c r="D56" s="12"/>
      <c r="E56" s="28"/>
      <c r="F56" s="28"/>
      <c r="G56" s="12"/>
      <c r="H56" s="28"/>
      <c r="I56" s="28"/>
      <c r="J56" s="12"/>
      <c r="K56" s="13"/>
      <c r="L56" s="13"/>
      <c r="M56" s="13"/>
      <c r="N56" s="29"/>
      <c r="O56" s="29"/>
      <c r="P56" s="29"/>
      <c r="Q56" s="29"/>
      <c r="R56" s="29"/>
    </row>
    <row r="57" spans="1:18" ht="15.75">
      <c r="A57" s="13"/>
      <c r="B57" s="28"/>
      <c r="C57" s="28"/>
      <c r="D57" s="12"/>
      <c r="E57" s="28"/>
      <c r="F57" s="28"/>
      <c r="G57" s="12"/>
      <c r="H57" s="28"/>
      <c r="I57" s="28"/>
      <c r="J57" s="12"/>
      <c r="K57" s="13"/>
      <c r="L57" s="13"/>
      <c r="M57" s="13"/>
      <c r="N57" s="29"/>
      <c r="O57" s="29"/>
      <c r="P57" s="29"/>
      <c r="Q57" s="29"/>
      <c r="R57" s="29"/>
    </row>
    <row r="58" spans="1:18" ht="15.75">
      <c r="A58" s="13" t="s">
        <v>45</v>
      </c>
      <c r="B58" s="28"/>
      <c r="C58" s="28"/>
      <c r="D58" s="12"/>
      <c r="E58" s="28"/>
      <c r="F58" s="28"/>
      <c r="G58" s="12"/>
      <c r="H58" s="28"/>
      <c r="I58" s="28"/>
      <c r="J58" s="12"/>
      <c r="K58" s="13"/>
      <c r="L58" s="13"/>
      <c r="M58" s="13"/>
      <c r="N58" s="29"/>
      <c r="O58" s="29"/>
      <c r="P58" s="29"/>
      <c r="Q58" s="29"/>
      <c r="R58" s="29"/>
    </row>
    <row r="59" spans="1:18" ht="15.75">
      <c r="A59" s="13"/>
      <c r="B59" s="28"/>
      <c r="C59" s="28"/>
      <c r="D59" s="12"/>
      <c r="E59" s="28"/>
      <c r="F59" s="28"/>
      <c r="G59" s="12"/>
      <c r="H59" s="28"/>
      <c r="I59" s="28"/>
      <c r="J59" s="12"/>
      <c r="K59" s="13"/>
      <c r="L59" s="13"/>
      <c r="M59" s="13"/>
      <c r="N59" s="29"/>
      <c r="O59" s="29"/>
      <c r="P59" s="29"/>
      <c r="Q59" s="29"/>
      <c r="R59" s="29"/>
    </row>
    <row r="60" spans="1:18" ht="15.75">
      <c r="A60" s="34" t="s">
        <v>50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31" customFormat="1" ht="15.75">
      <c r="A61" s="30" t="s">
        <v>47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3" ht="15.75">
      <c r="A62" s="5"/>
      <c r="B62" s="7"/>
      <c r="C62" s="7"/>
      <c r="D62" s="5"/>
      <c r="E62" s="7"/>
      <c r="F62" s="7"/>
      <c r="G62" s="5"/>
      <c r="H62" s="7"/>
      <c r="I62" s="7"/>
      <c r="J62" s="5"/>
      <c r="K62" s="5"/>
      <c r="L62" s="5"/>
      <c r="M62" s="5"/>
    </row>
    <row r="63" spans="1:13" ht="15.75">
      <c r="A63" s="14" t="s">
        <v>38</v>
      </c>
      <c r="B63" s="7"/>
      <c r="C63" s="7"/>
      <c r="D63" s="5"/>
      <c r="E63" s="7"/>
      <c r="F63" s="7"/>
      <c r="G63" s="5"/>
      <c r="H63" s="7"/>
      <c r="I63" s="7"/>
      <c r="J63" s="5"/>
      <c r="K63" s="5"/>
      <c r="L63" s="5"/>
      <c r="M63" s="5"/>
    </row>
    <row r="64" spans="1:13" ht="15.75">
      <c r="A64" s="5"/>
      <c r="B64" s="7"/>
      <c r="C64" s="7"/>
      <c r="D64" s="5"/>
      <c r="E64" s="7"/>
      <c r="F64" s="7"/>
      <c r="G64" s="5"/>
      <c r="H64" s="7"/>
      <c r="I64" s="7"/>
      <c r="J64" s="5"/>
      <c r="K64" s="5"/>
      <c r="L64" s="5"/>
      <c r="M64" s="5"/>
    </row>
    <row r="65" spans="1:13" ht="15.75">
      <c r="A65" s="5"/>
      <c r="B65" s="7"/>
      <c r="C65" s="7"/>
      <c r="D65" s="5"/>
      <c r="E65" s="7"/>
      <c r="F65" s="7"/>
      <c r="G65" s="5"/>
      <c r="H65" s="7"/>
      <c r="I65" s="7"/>
      <c r="J65" s="5"/>
      <c r="K65" s="5"/>
      <c r="L65" s="5"/>
      <c r="M65" s="5"/>
    </row>
    <row r="66" spans="1:13" ht="15.75">
      <c r="A66" s="5"/>
      <c r="B66" s="7"/>
      <c r="C66" s="7"/>
      <c r="D66" s="5"/>
      <c r="E66" s="7"/>
      <c r="F66" s="7"/>
      <c r="G66" s="5"/>
      <c r="H66" s="7"/>
      <c r="I66" s="7"/>
      <c r="J66" s="5"/>
      <c r="K66" s="5"/>
      <c r="L66" s="5"/>
      <c r="M66" s="5"/>
    </row>
    <row r="67" spans="1:13" ht="15.75">
      <c r="A67" s="5"/>
      <c r="B67" s="7"/>
      <c r="C67" s="7"/>
      <c r="D67" s="5"/>
      <c r="E67" s="7"/>
      <c r="F67" s="7"/>
      <c r="G67" s="5"/>
      <c r="H67" s="7"/>
      <c r="I67" s="7"/>
      <c r="J67" s="5"/>
      <c r="K67" s="5"/>
      <c r="L67" s="5"/>
      <c r="M67" s="5"/>
    </row>
    <row r="68" spans="1:13" ht="15.75">
      <c r="A68" s="5"/>
      <c r="B68" s="7"/>
      <c r="C68" s="7"/>
      <c r="D68" s="5"/>
      <c r="E68" s="7"/>
      <c r="F68" s="7"/>
      <c r="G68" s="5"/>
      <c r="H68" s="7"/>
      <c r="I68" s="7"/>
      <c r="J68" s="5"/>
      <c r="K68" s="5"/>
      <c r="L68" s="5"/>
      <c r="M68" s="5"/>
    </row>
  </sheetData>
  <sheetProtection/>
  <mergeCells count="22">
    <mergeCell ref="H3:I3"/>
    <mergeCell ref="K3:L3"/>
    <mergeCell ref="N3:O3"/>
    <mergeCell ref="Q3:R3"/>
    <mergeCell ref="E3:F3"/>
    <mergeCell ref="B3:C3"/>
    <mergeCell ref="AU3:AV3"/>
    <mergeCell ref="W3:X3"/>
    <mergeCell ref="Z3:AA3"/>
    <mergeCell ref="AC3:AD3"/>
    <mergeCell ref="AF3:AG3"/>
    <mergeCell ref="AI3:AJ3"/>
    <mergeCell ref="AX3:AY3"/>
    <mergeCell ref="BA3:BB3"/>
    <mergeCell ref="BD3:BE3"/>
    <mergeCell ref="BG3:BH3"/>
    <mergeCell ref="BJ3:BK3"/>
    <mergeCell ref="A60:R60"/>
    <mergeCell ref="T3:U3"/>
    <mergeCell ref="AL3:AM3"/>
    <mergeCell ref="AO3:AP3"/>
    <mergeCell ref="AR3:AS3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2017-12-28T16:03:14Z</cp:lastPrinted>
  <dcterms:created xsi:type="dcterms:W3CDTF">2002-04-22T13:29:38Z</dcterms:created>
  <dcterms:modified xsi:type="dcterms:W3CDTF">2020-12-11T15:43:08Z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-1165895390</vt:i4>
  </property>
  <property fmtid="{D5CDD505-2E9C-101B-9397-08002B2CF9AE}" pid="4" name="_EmailSubject">
    <vt:lpwstr>Yearbook Update Request</vt:lpwstr>
  </property>
  <property fmtid="{D5CDD505-2E9C-101B-9397-08002B2CF9AE}" pid="5" name="_AuthorEmail">
    <vt:lpwstr>Michele.Staley@doccs.ny.gov</vt:lpwstr>
  </property>
  <property fmtid="{D5CDD505-2E9C-101B-9397-08002B2CF9AE}" pid="6" name="_AuthorEmailDisplayName">
    <vt:lpwstr>Staley, Michele M (DOCCS)</vt:lpwstr>
  </property>
  <property fmtid="{D5CDD505-2E9C-101B-9397-08002B2CF9AE}" pid="7" name="_PreviousAdHocReviewCycleID">
    <vt:i4>1583130712</vt:i4>
  </property>
  <property fmtid="{D5CDD505-2E9C-101B-9397-08002B2CF9AE}" pid="8" name="_ReviewingToolsShownOnce">
    <vt:lpwstr/>
  </property>
</Properties>
</file>