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2015" sheetId="1" r:id="rId1"/>
    <sheet name="2014" sheetId="2" r:id="rId2"/>
    <sheet name="2011" sheetId="3" r:id="rId3"/>
    <sheet name="2010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4" sheetId="10" r:id="rId10"/>
    <sheet name="2003" sheetId="11" r:id="rId11"/>
    <sheet name="2002" sheetId="12" r:id="rId12"/>
    <sheet name="2001" sheetId="13" r:id="rId13"/>
    <sheet name="2000" sheetId="14" r:id="rId14"/>
    <sheet name="1999" sheetId="15" r:id="rId15"/>
    <sheet name="1998" sheetId="16" r:id="rId16"/>
    <sheet name="1993" sheetId="17" r:id="rId17"/>
  </sheets>
  <definedNames>
    <definedName name="_xlnm.Print_Area" localSheetId="16">'1993'!$A$1:$E$76</definedName>
    <definedName name="_xlnm.Print_Area" localSheetId="15">'1998'!$A$1:$E$77</definedName>
    <definedName name="_xlnm.Print_Area" localSheetId="14">'1999'!$A$1:$E$77</definedName>
    <definedName name="_xlnm.Print_Area" localSheetId="13">'2000'!$A$1:$E$77</definedName>
    <definedName name="_xlnm.Print_Area" localSheetId="12">'2001'!$A$1:$E$77</definedName>
    <definedName name="_xlnm.Print_Area" localSheetId="11">'2002'!$A$1:$E$77</definedName>
    <definedName name="_xlnm.Print_Area" localSheetId="10">'2003'!$A$1:$E$77</definedName>
    <definedName name="_xlnm.Print_Area" localSheetId="9">'2004'!$A$1:$E$76</definedName>
    <definedName name="_xlnm.Print_Area" localSheetId="8">'2005'!$A$1:$E$76</definedName>
    <definedName name="_xlnm.Print_Area" localSheetId="7">'2006'!$A$1:$E$76</definedName>
    <definedName name="_xlnm.Print_Area" localSheetId="6">'2007'!$A$1:$E$76</definedName>
    <definedName name="_xlnm.Print_Area" localSheetId="5">'2008'!$A$1:$E$76</definedName>
    <definedName name="_xlnm.Print_Area" localSheetId="4">'2009'!$A$1:$E$76</definedName>
    <definedName name="_xlnm.Print_Area" localSheetId="3">'2010'!$A$1:$E$77</definedName>
    <definedName name="_xlnm.Print_Area" localSheetId="2">'2011'!$A$1:$E$76</definedName>
    <definedName name="_xlnm.Print_Area" localSheetId="1">'2014'!$A$1:$E$76</definedName>
    <definedName name="_xlnm.Print_Area" localSheetId="0">'2015'!$A$1:$E$74</definedName>
    <definedName name="_xlnm.Print_Area">'2015'!$A$1:$L$75</definedName>
    <definedName name="PRINT_AREA_MI">'2015'!$A$1:$L$75</definedName>
  </definedNames>
  <calcPr fullCalcOnLoad="1"/>
</workbook>
</file>

<file path=xl/sharedStrings.xml><?xml version="1.0" encoding="utf-8"?>
<sst xmlns="http://schemas.openxmlformats.org/spreadsheetml/2006/main" count="1263" uniqueCount="99">
  <si>
    <t>SOURCE:  New York State Department of Motor Vehicles.</t>
  </si>
  <si>
    <t>Motor Vehicle Driver Licenses</t>
  </si>
  <si>
    <t>Total</t>
  </si>
  <si>
    <t>Renewal</t>
  </si>
  <si>
    <t>New York State</t>
  </si>
  <si>
    <t xml:space="preserve">  New York City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</si>
  <si>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</si>
  <si>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</si>
  <si>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</si>
  <si>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</si>
  <si>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</si>
  <si>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</si>
  <si>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</si>
  <si>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</si>
  <si>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</si>
  <si>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</si>
  <si>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</si>
  <si>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</si>
  <si>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</si>
  <si>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</si>
  <si>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</si>
  <si>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</si>
  <si>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</si>
  <si>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</si>
  <si>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</si>
  <si>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</si>
  <si>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</si>
  <si>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</si>
  <si>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</si>
  <si>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</si>
  <si>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</si>
  <si>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</si>
  <si>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</si>
  <si>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</si>
  <si>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</si>
  <si>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</si>
  <si>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</si>
  <si>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</si>
  <si>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</si>
  <si>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</si>
  <si>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</si>
  <si>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</si>
  <si>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</si>
  <si>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</si>
  <si>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</si>
  <si>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</si>
  <si>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</si>
  <si>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</si>
  <si>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</si>
  <si>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</si>
  <si>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</si>
  <si>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</si>
  <si>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</si>
  <si>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</si>
  <si>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</si>
  <si>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</si>
  <si>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</si>
  <si>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</si>
  <si>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</si>
  <si>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</si>
  <si>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</si>
  <si>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</si>
  <si>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</si>
  <si>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</si>
  <si>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1  Includes all classes of licenses.</t>
  </si>
  <si>
    <t>2  A first-time license in New York State.</t>
  </si>
  <si>
    <t xml:space="preserve"> </t>
  </si>
  <si>
    <t>3  County of residence.</t>
  </si>
  <si>
    <r>
      <t>Licenses Issued</t>
    </r>
    <r>
      <rPr>
        <vertAlign val="superscript"/>
        <sz val="11"/>
        <rFont val="Arial"/>
        <family val="2"/>
      </rPr>
      <t>1</t>
    </r>
  </si>
  <si>
    <r>
      <t>Original</t>
    </r>
    <r>
      <rPr>
        <vertAlign val="superscript"/>
        <sz val="11"/>
        <rFont val="Arial"/>
        <family val="2"/>
      </rPr>
      <t>2</t>
    </r>
  </si>
  <si>
    <t>County of Issuance</t>
  </si>
  <si>
    <r>
      <t>Licenses 
On File</t>
    </r>
    <r>
      <rPr>
        <vertAlign val="superscript"/>
        <sz val="11"/>
        <rFont val="Arial"/>
        <family val="2"/>
      </rPr>
      <t>3</t>
    </r>
  </si>
  <si>
    <t xml:space="preserve">  County Unknown</t>
  </si>
  <si>
    <t>3  By county of residence.</t>
  </si>
  <si>
    <t>3  County of Residence.</t>
  </si>
  <si>
    <t>New York State by County of Issuance—2009</t>
  </si>
  <si>
    <t>New York State by County of Issuance—2008</t>
  </si>
  <si>
    <t>New York State by County of Issuance—2010</t>
  </si>
  <si>
    <t>New York State by County of Issuance—2011</t>
  </si>
  <si>
    <t>New York State by County of Issuance—2014</t>
  </si>
  <si>
    <t>New York State by County of Issuance—2015</t>
  </si>
  <si>
    <t>New York State by County of Issuance—2007</t>
  </si>
  <si>
    <t xml:space="preserve">    County Unknown</t>
  </si>
  <si>
    <t>New York State by County of Issuance—2006</t>
  </si>
  <si>
    <t>New York State by County of Issuance—2005</t>
  </si>
  <si>
    <t>New York State by County of Issuance—2004</t>
  </si>
  <si>
    <t>New York State by County of Issuance—2003</t>
  </si>
  <si>
    <t>4  Not included in Rest of State total.</t>
  </si>
  <si>
    <r>
      <t xml:space="preserve">  County Unknown</t>
    </r>
    <r>
      <rPr>
        <vertAlign val="superscript"/>
        <sz val="11"/>
        <rFont val="Arial"/>
        <family val="2"/>
      </rPr>
      <t>4</t>
    </r>
  </si>
  <si>
    <t>New York State by County of Issuance—2002</t>
  </si>
  <si>
    <t>New York State by County of Issuance—2001</t>
  </si>
  <si>
    <t>New York State by County of Issuance—2000</t>
  </si>
  <si>
    <t>New York State by County of Issuance—1999</t>
  </si>
  <si>
    <t>3  County of Residence</t>
  </si>
  <si>
    <t>New York State by County of Issuance—1998</t>
  </si>
  <si>
    <t>New York State by County of Issuance—1993</t>
  </si>
  <si>
    <t>3  Not included in Rest of State Total.</t>
  </si>
  <si>
    <r>
      <t xml:space="preserve">  County Unknown</t>
    </r>
    <r>
      <rPr>
        <vertAlign val="superscript"/>
        <sz val="11"/>
        <rFont val="Arial"/>
        <family val="2"/>
      </rPr>
      <t>3</t>
    </r>
  </si>
  <si>
    <t>Licenses 
On File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</si>
</sst>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u val="single"/>
      <sz val="10.45"/>
      <color indexed="12"/>
      <name val="Rockwell"/>
      <family val="1"/>
    </font>
    <font>
      <u val="single"/>
      <sz val="10.45"/>
      <color indexed="36"/>
      <name val="Rockwell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2" borderId="0" xfId="0" applyNumberFormat="1" applyAlignment="1">
      <alignment/>
    </xf>
    <xf numFmtId="0" fontId="22" fillId="2" borderId="0" xfId="0" applyNumberFormat="1" applyFont="1" applyAlignment="1">
      <alignment/>
    </xf>
    <xf numFmtId="0" fontId="22" fillId="2" borderId="0" xfId="0" applyNumberFormat="1" applyFont="1" applyAlignment="1" applyProtection="1">
      <alignment/>
      <protection locked="0"/>
    </xf>
    <xf numFmtId="5" fontId="22" fillId="2" borderId="0" xfId="0" applyNumberFormat="1" applyFont="1" applyAlignment="1" applyProtection="1">
      <alignment/>
      <protection locked="0"/>
    </xf>
    <xf numFmtId="0" fontId="22" fillId="2" borderId="0" xfId="0" applyNumberFormat="1" applyFont="1" applyAlignment="1" applyProtection="1">
      <alignment horizontal="fill"/>
      <protection locked="0"/>
    </xf>
    <xf numFmtId="0" fontId="22" fillId="2" borderId="10" xfId="0" applyNumberFormat="1" applyFont="1" applyBorder="1" applyAlignment="1">
      <alignment/>
    </xf>
    <xf numFmtId="0" fontId="22" fillId="2" borderId="11" xfId="0" applyNumberFormat="1" applyFont="1" applyBorder="1" applyAlignment="1" applyProtection="1">
      <alignment/>
      <protection locked="0"/>
    </xf>
    <xf numFmtId="0" fontId="22" fillId="2" borderId="11" xfId="0" applyNumberFormat="1" applyFont="1" applyBorder="1" applyAlignment="1" applyProtection="1">
      <alignment horizontal="right"/>
      <protection locked="0"/>
    </xf>
    <xf numFmtId="0" fontId="22" fillId="2" borderId="0" xfId="0" applyNumberFormat="1" applyFont="1" applyAlignment="1">
      <alignment horizontal="fill"/>
    </xf>
    <xf numFmtId="3" fontId="22" fillId="2" borderId="0" xfId="0" applyNumberFormat="1" applyFont="1" applyAlignment="1">
      <alignment/>
    </xf>
    <xf numFmtId="37" fontId="22" fillId="2" borderId="0" xfId="0" applyNumberFormat="1" applyFont="1" applyAlignment="1">
      <alignment/>
    </xf>
    <xf numFmtId="3" fontId="22" fillId="2" borderId="10" xfId="0" applyNumberFormat="1" applyFont="1" applyBorder="1" applyAlignment="1">
      <alignment/>
    </xf>
    <xf numFmtId="3" fontId="22" fillId="2" borderId="0" xfId="0" applyNumberFormat="1" applyFont="1" applyAlignment="1" applyProtection="1">
      <alignment/>
      <protection locked="0"/>
    </xf>
    <xf numFmtId="5" fontId="24" fillId="2" borderId="0" xfId="0" applyNumberFormat="1" applyFont="1" applyAlignment="1" applyProtection="1">
      <alignment/>
      <protection locked="0"/>
    </xf>
    <xf numFmtId="5" fontId="22" fillId="2" borderId="12" xfId="0" applyNumberFormat="1" applyFont="1" applyBorder="1" applyAlignment="1" applyProtection="1">
      <alignment horizontal="center"/>
      <protection locked="0"/>
    </xf>
    <xf numFmtId="0" fontId="22" fillId="2" borderId="10" xfId="0" applyNumberFormat="1" applyFont="1" applyBorder="1" applyAlignment="1" applyProtection="1">
      <alignment horizontal="right" wrapText="1"/>
      <protection locked="0"/>
    </xf>
    <xf numFmtId="0" fontId="22" fillId="2" borderId="11" xfId="0" applyNumberFormat="1" applyFont="1" applyBorder="1" applyAlignment="1" applyProtection="1">
      <alignment horizontal="right" wrapText="1"/>
      <protection locked="0"/>
    </xf>
    <xf numFmtId="3" fontId="22" fillId="2" borderId="0" xfId="0" applyNumberFormat="1" applyFont="1" applyAlignment="1">
      <alignment horizontal="right"/>
    </xf>
    <xf numFmtId="3" fontId="22" fillId="2" borderId="0" xfId="0" applyNumberFormat="1" applyFont="1" applyAlignment="1" applyProtection="1">
      <alignment horizontal="right"/>
      <protection locked="0"/>
    </xf>
    <xf numFmtId="0" fontId="22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 horizontal="right"/>
    </xf>
    <xf numFmtId="0" fontId="22" fillId="2" borderId="10" xfId="0" applyNumberFormat="1" applyFont="1" applyFill="1" applyBorder="1" applyAlignment="1">
      <alignment/>
    </xf>
    <xf numFmtId="3" fontId="22" fillId="2" borderId="10" xfId="0" applyNumberFormat="1" applyFont="1" applyFill="1" applyBorder="1" applyAlignment="1">
      <alignment/>
    </xf>
    <xf numFmtId="5" fontId="22" fillId="2" borderId="0" xfId="0" applyNumberFormat="1" applyFont="1" applyFill="1" applyAlignment="1">
      <alignment/>
    </xf>
    <xf numFmtId="37" fontId="22" fillId="2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20.6640625" style="1" customWidth="1"/>
    <col min="2" max="5" width="15.6640625" style="1" customWidth="1"/>
    <col min="6" max="6" width="20.6640625" style="1" customWidth="1"/>
    <col min="7" max="9" width="15.6640625" style="1" customWidth="1"/>
    <col min="10" max="10" width="3.6640625" style="1" customWidth="1"/>
    <col min="11" max="11" width="15.6640625" style="1" customWidth="1"/>
    <col min="12" max="16384" width="11.4453125" style="1" customWidth="1"/>
  </cols>
  <sheetData>
    <row r="1" spans="1:9" ht="20.25">
      <c r="A1" s="13" t="s">
        <v>1</v>
      </c>
      <c r="B1" s="3"/>
      <c r="C1" s="3"/>
      <c r="D1" s="3"/>
      <c r="E1" s="3"/>
      <c r="F1" s="3"/>
      <c r="G1" s="3"/>
      <c r="H1" s="3"/>
      <c r="I1" s="3"/>
    </row>
    <row r="2" spans="1:9" ht="20.25">
      <c r="A2" s="13" t="s">
        <v>80</v>
      </c>
      <c r="B2" s="3"/>
      <c r="C2" s="3"/>
      <c r="D2" s="3"/>
      <c r="E2" s="3"/>
      <c r="F2" s="3"/>
      <c r="G2" s="3"/>
      <c r="H2" s="3"/>
      <c r="I2" s="3"/>
    </row>
    <row r="3" spans="1:11" ht="14.25">
      <c r="A3" s="4"/>
      <c r="B3" s="4"/>
      <c r="C3" s="4"/>
      <c r="D3" s="4"/>
      <c r="E3" s="4"/>
      <c r="F3" s="2"/>
      <c r="G3" s="2"/>
      <c r="H3" s="2"/>
      <c r="I3" s="2"/>
      <c r="K3" s="2"/>
    </row>
    <row r="4" spans="1:8" ht="17.25" customHeight="1">
      <c r="A4" s="5"/>
      <c r="B4" s="14" t="s">
        <v>68</v>
      </c>
      <c r="C4" s="14"/>
      <c r="D4" s="14"/>
      <c r="E4" s="15" t="s">
        <v>71</v>
      </c>
      <c r="H4" s="3"/>
    </row>
    <row r="5" spans="1:11" ht="16.5">
      <c r="A5" s="6" t="s">
        <v>70</v>
      </c>
      <c r="B5" s="7" t="s">
        <v>2</v>
      </c>
      <c r="C5" s="7" t="s">
        <v>69</v>
      </c>
      <c r="D5" s="7" t="s">
        <v>3</v>
      </c>
      <c r="E5" s="16"/>
      <c r="F5" s="2"/>
      <c r="G5" s="2"/>
      <c r="H5" s="2"/>
      <c r="I5" s="2"/>
      <c r="K5" s="2"/>
    </row>
    <row r="6" spans="1:5" ht="14.25">
      <c r="A6" s="8"/>
      <c r="B6" s="8"/>
      <c r="C6" s="8"/>
      <c r="D6" s="8"/>
      <c r="E6" s="8"/>
    </row>
    <row r="7" spans="1:11" ht="14.25">
      <c r="A7" s="2" t="s">
        <v>4</v>
      </c>
      <c r="B7" s="9">
        <f>B9+B11</f>
        <v>782061</v>
      </c>
      <c r="C7" s="9">
        <f>C9+C11</f>
        <v>186283</v>
      </c>
      <c r="D7" s="9">
        <f>D9+D11</f>
        <v>595778</v>
      </c>
      <c r="E7" s="9">
        <f>E9+E11</f>
        <v>11671987</v>
      </c>
      <c r="F7" s="2"/>
      <c r="G7" s="10"/>
      <c r="H7" s="10"/>
      <c r="I7" s="10"/>
      <c r="J7" s="10"/>
      <c r="K7" s="10"/>
    </row>
    <row r="8" spans="2:5" ht="14.25">
      <c r="B8" s="9"/>
      <c r="C8" s="9"/>
      <c r="D8" s="9"/>
      <c r="E8" s="9"/>
    </row>
    <row r="9" spans="1:11" ht="14.25">
      <c r="A9" s="2" t="s">
        <v>5</v>
      </c>
      <c r="B9" s="9">
        <v>236867</v>
      </c>
      <c r="C9" s="9">
        <v>88303</v>
      </c>
      <c r="D9" s="9">
        <v>148564</v>
      </c>
      <c r="E9" s="9">
        <v>3627513</v>
      </c>
      <c r="F9" s="2"/>
      <c r="G9" s="10"/>
      <c r="H9" s="10"/>
      <c r="I9" s="10"/>
      <c r="K9" s="10"/>
    </row>
    <row r="10" spans="2:5" ht="14.25">
      <c r="B10" s="9"/>
      <c r="C10" s="9"/>
      <c r="D10" s="9"/>
      <c r="E10" s="9"/>
    </row>
    <row r="11" spans="1:11" ht="14.25">
      <c r="A11" s="2" t="s">
        <v>6</v>
      </c>
      <c r="B11" s="9">
        <f>SUM(B12:B68)</f>
        <v>545194</v>
      </c>
      <c r="C11" s="9">
        <f>SUM(C12:C68)</f>
        <v>97980</v>
      </c>
      <c r="D11" s="9">
        <f>SUM(D12:D68)</f>
        <v>447214</v>
      </c>
      <c r="E11" s="9">
        <f>SUM(E12:E68)</f>
        <v>8044474</v>
      </c>
      <c r="F11" s="2"/>
      <c r="G11" s="10"/>
      <c r="H11" s="10"/>
      <c r="I11" s="10"/>
      <c r="K11" s="10"/>
    </row>
    <row r="12" spans="1:11" ht="14.25">
      <c r="A12" s="2" t="s">
        <v>7</v>
      </c>
      <c r="B12" s="9">
        <v>118879</v>
      </c>
      <c r="C12" s="9">
        <v>7127</v>
      </c>
      <c r="D12" s="9">
        <v>111752</v>
      </c>
      <c r="E12" s="9">
        <v>211632</v>
      </c>
      <c r="F12" s="2"/>
      <c r="G12" s="10"/>
      <c r="H12" s="10"/>
      <c r="I12" s="10"/>
      <c r="K12" s="10"/>
    </row>
    <row r="13" spans="1:11" ht="14.25">
      <c r="A13" s="2" t="s">
        <v>8</v>
      </c>
      <c r="B13" s="9">
        <v>969</v>
      </c>
      <c r="C13" s="9">
        <v>219</v>
      </c>
      <c r="D13" s="9">
        <v>750</v>
      </c>
      <c r="E13" s="9">
        <v>32584</v>
      </c>
      <c r="F13" s="2"/>
      <c r="G13" s="10"/>
      <c r="H13" s="10"/>
      <c r="I13" s="10"/>
      <c r="K13" s="10"/>
    </row>
    <row r="14" spans="1:11" ht="14.25">
      <c r="A14" s="2" t="s">
        <v>9</v>
      </c>
      <c r="B14" s="9">
        <v>7714</v>
      </c>
      <c r="C14" s="9">
        <v>1924</v>
      </c>
      <c r="D14" s="9">
        <v>5790</v>
      </c>
      <c r="E14" s="9">
        <v>137797</v>
      </c>
      <c r="F14" s="2"/>
      <c r="G14" s="10"/>
      <c r="H14" s="10"/>
      <c r="I14" s="10"/>
      <c r="K14" s="10"/>
    </row>
    <row r="15" spans="1:11" ht="14.25">
      <c r="A15" s="2" t="s">
        <v>10</v>
      </c>
      <c r="B15" s="9">
        <v>3593</v>
      </c>
      <c r="C15" s="9">
        <v>712</v>
      </c>
      <c r="D15" s="9">
        <v>2881</v>
      </c>
      <c r="E15" s="9">
        <v>55444</v>
      </c>
      <c r="F15" s="2"/>
      <c r="G15" s="10"/>
      <c r="H15" s="10"/>
      <c r="I15" s="10"/>
      <c r="K15" s="10"/>
    </row>
    <row r="16" spans="1:11" ht="14.25">
      <c r="A16" s="2" t="s">
        <v>11</v>
      </c>
      <c r="B16" s="9">
        <v>2573</v>
      </c>
      <c r="C16" s="9">
        <v>530</v>
      </c>
      <c r="D16" s="9">
        <v>2043</v>
      </c>
      <c r="E16" s="9">
        <v>52610</v>
      </c>
      <c r="F16" s="2"/>
      <c r="G16" s="10"/>
      <c r="H16" s="10"/>
      <c r="I16" s="10"/>
      <c r="K16" s="10"/>
    </row>
    <row r="17" spans="1:11" ht="14.25">
      <c r="A17" s="2" t="s">
        <v>12</v>
      </c>
      <c r="B17" s="9">
        <v>5352</v>
      </c>
      <c r="C17" s="9">
        <v>1191</v>
      </c>
      <c r="D17" s="9">
        <v>4161</v>
      </c>
      <c r="E17" s="9">
        <v>91736</v>
      </c>
      <c r="F17" s="2"/>
      <c r="G17" s="10"/>
      <c r="H17" s="10"/>
      <c r="I17" s="10"/>
      <c r="K17" s="10"/>
    </row>
    <row r="18" spans="1:11" ht="14.25">
      <c r="A18" s="2" t="s">
        <v>13</v>
      </c>
      <c r="B18" s="9">
        <v>2885</v>
      </c>
      <c r="C18" s="9">
        <v>740</v>
      </c>
      <c r="D18" s="9">
        <v>2145</v>
      </c>
      <c r="E18" s="9">
        <v>60722</v>
      </c>
      <c r="F18" s="2"/>
      <c r="G18" s="10"/>
      <c r="H18" s="10"/>
      <c r="I18" s="10"/>
      <c r="K18" s="10"/>
    </row>
    <row r="19" spans="1:11" ht="14.25">
      <c r="A19" s="2" t="s">
        <v>14</v>
      </c>
      <c r="B19" s="9">
        <v>1557</v>
      </c>
      <c r="C19" s="9">
        <v>328</v>
      </c>
      <c r="D19" s="9">
        <v>1229</v>
      </c>
      <c r="E19" s="9">
        <v>37010</v>
      </c>
      <c r="F19" s="2"/>
      <c r="G19" s="10"/>
      <c r="H19" s="10"/>
      <c r="I19" s="10"/>
      <c r="K19" s="10"/>
    </row>
    <row r="20" spans="1:11" ht="14.25">
      <c r="A20" s="2" t="s">
        <v>15</v>
      </c>
      <c r="B20" s="9">
        <v>3449</v>
      </c>
      <c r="C20" s="9">
        <v>799</v>
      </c>
      <c r="D20" s="9">
        <v>2650</v>
      </c>
      <c r="E20" s="9">
        <v>57608</v>
      </c>
      <c r="F20" s="2"/>
      <c r="G20" s="10"/>
      <c r="H20" s="10"/>
      <c r="I20" s="10"/>
      <c r="K20" s="10"/>
    </row>
    <row r="21" spans="1:11" ht="14.25">
      <c r="A21" s="2" t="s">
        <v>16</v>
      </c>
      <c r="B21" s="9">
        <v>2396</v>
      </c>
      <c r="C21" s="9">
        <v>655</v>
      </c>
      <c r="D21" s="9">
        <v>1741</v>
      </c>
      <c r="E21" s="9">
        <v>47953</v>
      </c>
      <c r="F21" s="2"/>
      <c r="G21" s="10"/>
      <c r="H21" s="10"/>
      <c r="I21" s="10"/>
      <c r="K21" s="10"/>
    </row>
    <row r="22" spans="1:11" ht="14.25">
      <c r="A22" s="2" t="s">
        <v>17</v>
      </c>
      <c r="B22" s="9">
        <v>2581</v>
      </c>
      <c r="C22" s="9">
        <v>468</v>
      </c>
      <c r="D22" s="9">
        <v>2113</v>
      </c>
      <c r="E22" s="9">
        <v>31831</v>
      </c>
      <c r="F22" s="2"/>
      <c r="G22" s="10"/>
      <c r="H22" s="10"/>
      <c r="I22" s="10"/>
      <c r="K22" s="10"/>
    </row>
    <row r="23" spans="1:11" ht="14.25">
      <c r="A23" s="2" t="s">
        <v>18</v>
      </c>
      <c r="B23" s="9">
        <v>2228</v>
      </c>
      <c r="C23" s="9">
        <v>541</v>
      </c>
      <c r="D23" s="9">
        <v>1687</v>
      </c>
      <c r="E23" s="9">
        <v>33638</v>
      </c>
      <c r="F23" s="2"/>
      <c r="G23" s="10"/>
      <c r="H23" s="10"/>
      <c r="I23" s="10"/>
      <c r="K23" s="10"/>
    </row>
    <row r="24" spans="1:11" ht="14.25">
      <c r="A24" s="2" t="s">
        <v>19</v>
      </c>
      <c r="B24" s="9">
        <v>11583</v>
      </c>
      <c r="C24" s="9">
        <v>2859</v>
      </c>
      <c r="D24" s="9">
        <v>8724</v>
      </c>
      <c r="E24" s="9">
        <v>214162</v>
      </c>
      <c r="F24" s="2"/>
      <c r="G24" s="10"/>
      <c r="H24" s="10"/>
      <c r="I24" s="10"/>
      <c r="K24" s="10"/>
    </row>
    <row r="25" spans="1:11" ht="14.25">
      <c r="A25" s="2" t="s">
        <v>20</v>
      </c>
      <c r="B25" s="9">
        <v>33039</v>
      </c>
      <c r="C25" s="9">
        <v>7705</v>
      </c>
      <c r="D25" s="9">
        <v>25334</v>
      </c>
      <c r="E25" s="9">
        <v>658321</v>
      </c>
      <c r="F25" s="2"/>
      <c r="G25" s="10"/>
      <c r="H25" s="10"/>
      <c r="I25" s="10"/>
      <c r="K25" s="10"/>
    </row>
    <row r="26" spans="1:11" ht="14.25">
      <c r="A26" s="2" t="s">
        <v>21</v>
      </c>
      <c r="B26" s="9">
        <v>1037</v>
      </c>
      <c r="C26" s="9">
        <v>293</v>
      </c>
      <c r="D26" s="9">
        <v>744</v>
      </c>
      <c r="E26" s="9">
        <v>27261</v>
      </c>
      <c r="F26" s="2"/>
      <c r="G26" s="10"/>
      <c r="H26" s="10"/>
      <c r="I26" s="10"/>
      <c r="K26" s="10"/>
    </row>
    <row r="27" spans="1:11" ht="14.25">
      <c r="A27" s="2" t="s">
        <v>22</v>
      </c>
      <c r="B27" s="9">
        <v>1882</v>
      </c>
      <c r="C27" s="9">
        <v>382</v>
      </c>
      <c r="D27" s="9">
        <v>1500</v>
      </c>
      <c r="E27" s="9">
        <v>33923</v>
      </c>
      <c r="F27" s="2"/>
      <c r="G27" s="10"/>
      <c r="H27" s="10"/>
      <c r="I27" s="10"/>
      <c r="K27" s="10"/>
    </row>
    <row r="28" spans="1:11" ht="14.25">
      <c r="A28" s="2" t="s">
        <v>23</v>
      </c>
      <c r="B28" s="9">
        <v>1835</v>
      </c>
      <c r="C28" s="9">
        <v>394</v>
      </c>
      <c r="D28" s="9">
        <v>1441</v>
      </c>
      <c r="E28" s="9">
        <v>38870</v>
      </c>
      <c r="F28" s="2"/>
      <c r="G28" s="10"/>
      <c r="H28" s="10"/>
      <c r="I28" s="10"/>
      <c r="K28" s="10"/>
    </row>
    <row r="29" spans="1:11" ht="14.25">
      <c r="A29" s="2" t="s">
        <v>24</v>
      </c>
      <c r="B29" s="9">
        <v>2211</v>
      </c>
      <c r="C29" s="9">
        <v>359</v>
      </c>
      <c r="D29" s="9">
        <v>1852</v>
      </c>
      <c r="E29" s="9">
        <v>43815</v>
      </c>
      <c r="F29" s="2"/>
      <c r="G29" s="10"/>
      <c r="H29" s="10"/>
      <c r="I29" s="10"/>
      <c r="K29" s="10"/>
    </row>
    <row r="30" spans="1:11" ht="14.25">
      <c r="A30" s="2" t="s">
        <v>25</v>
      </c>
      <c r="B30" s="9">
        <v>1865</v>
      </c>
      <c r="C30" s="9">
        <v>427</v>
      </c>
      <c r="D30" s="9">
        <v>1438</v>
      </c>
      <c r="E30" s="9">
        <v>37588</v>
      </c>
      <c r="F30" s="2"/>
      <c r="G30" s="10"/>
      <c r="H30" s="10"/>
      <c r="I30" s="10"/>
      <c r="K30" s="10"/>
    </row>
    <row r="31" spans="1:11" ht="14.25">
      <c r="A31" s="2" t="s">
        <v>26</v>
      </c>
      <c r="B31" s="9">
        <v>204</v>
      </c>
      <c r="C31" s="9">
        <v>71</v>
      </c>
      <c r="D31" s="9">
        <v>133</v>
      </c>
      <c r="E31" s="9">
        <v>4440</v>
      </c>
      <c r="F31" s="2"/>
      <c r="G31" s="10"/>
      <c r="H31" s="10"/>
      <c r="I31" s="10"/>
      <c r="K31" s="10"/>
    </row>
    <row r="32" spans="1:11" ht="14.25">
      <c r="A32" s="2" t="s">
        <v>27</v>
      </c>
      <c r="B32" s="9">
        <v>2140</v>
      </c>
      <c r="C32" s="9">
        <v>412</v>
      </c>
      <c r="D32" s="9">
        <v>1728</v>
      </c>
      <c r="E32" s="9">
        <v>45101</v>
      </c>
      <c r="F32" s="2"/>
      <c r="G32" s="10"/>
      <c r="H32" s="10"/>
      <c r="I32" s="10"/>
      <c r="K32" s="10"/>
    </row>
    <row r="33" spans="1:11" ht="14.25">
      <c r="A33" s="2" t="s">
        <v>28</v>
      </c>
      <c r="B33" s="9">
        <v>4861</v>
      </c>
      <c r="C33" s="9">
        <v>2138</v>
      </c>
      <c r="D33" s="9">
        <v>2723</v>
      </c>
      <c r="E33" s="9">
        <v>74000</v>
      </c>
      <c r="F33" s="2"/>
      <c r="G33" s="10"/>
      <c r="H33" s="10"/>
      <c r="I33" s="10"/>
      <c r="K33" s="10"/>
    </row>
    <row r="34" spans="1:11" ht="14.25">
      <c r="A34" s="2" t="s">
        <v>29</v>
      </c>
      <c r="B34" s="9">
        <v>1118</v>
      </c>
      <c r="C34" s="9">
        <v>214</v>
      </c>
      <c r="D34" s="9">
        <v>904</v>
      </c>
      <c r="E34" s="9">
        <v>18330</v>
      </c>
      <c r="F34" s="2"/>
      <c r="G34" s="10"/>
      <c r="H34" s="10"/>
      <c r="I34" s="10"/>
      <c r="K34" s="10"/>
    </row>
    <row r="35" spans="1:11" ht="14.25">
      <c r="A35" s="2" t="s">
        <v>30</v>
      </c>
      <c r="B35" s="9">
        <v>2717</v>
      </c>
      <c r="C35" s="9">
        <v>488</v>
      </c>
      <c r="D35" s="9">
        <v>2229</v>
      </c>
      <c r="E35" s="9">
        <v>44633</v>
      </c>
      <c r="F35" s="2"/>
      <c r="G35" s="10"/>
      <c r="H35" s="10"/>
      <c r="I35" s="10"/>
      <c r="K35" s="10"/>
    </row>
    <row r="36" spans="1:11" ht="14.25">
      <c r="A36" s="2" t="s">
        <v>31</v>
      </c>
      <c r="B36" s="9">
        <v>3364</v>
      </c>
      <c r="C36" s="9">
        <v>701</v>
      </c>
      <c r="D36" s="9">
        <v>2663</v>
      </c>
      <c r="E36" s="9">
        <v>49131</v>
      </c>
      <c r="F36" s="2"/>
      <c r="G36" s="10"/>
      <c r="H36" s="10"/>
      <c r="I36" s="10"/>
      <c r="K36" s="10"/>
    </row>
    <row r="37" spans="1:11" ht="14.25">
      <c r="A37" s="2" t="s">
        <v>32</v>
      </c>
      <c r="B37" s="9">
        <v>27841</v>
      </c>
      <c r="C37" s="9">
        <v>6899</v>
      </c>
      <c r="D37" s="9">
        <v>20942</v>
      </c>
      <c r="E37" s="9">
        <v>519023</v>
      </c>
      <c r="F37" s="2"/>
      <c r="G37" s="10"/>
      <c r="H37" s="10"/>
      <c r="I37" s="10"/>
      <c r="K37" s="10"/>
    </row>
    <row r="38" spans="1:11" ht="14.25">
      <c r="A38" s="2" t="s">
        <v>33</v>
      </c>
      <c r="B38" s="9">
        <v>1362</v>
      </c>
      <c r="C38" s="9">
        <v>238</v>
      </c>
      <c r="D38" s="9">
        <v>1124</v>
      </c>
      <c r="E38" s="9">
        <v>36721</v>
      </c>
      <c r="F38" s="2"/>
      <c r="G38" s="10"/>
      <c r="H38" s="10"/>
      <c r="I38" s="10"/>
      <c r="K38" s="10"/>
    </row>
    <row r="39" spans="1:11" ht="14.25">
      <c r="A39" s="2" t="s">
        <v>34</v>
      </c>
      <c r="B39" s="9">
        <v>41966</v>
      </c>
      <c r="C39" s="9">
        <v>8463</v>
      </c>
      <c r="D39" s="9">
        <v>33503</v>
      </c>
      <c r="E39" s="9">
        <v>1022505</v>
      </c>
      <c r="F39" s="2"/>
      <c r="G39" s="10"/>
      <c r="H39" s="10"/>
      <c r="I39" s="10"/>
      <c r="K39" s="10"/>
    </row>
    <row r="40" spans="1:11" ht="14.25">
      <c r="A40" s="2" t="s">
        <v>35</v>
      </c>
      <c r="B40" s="9">
        <v>9054</v>
      </c>
      <c r="C40" s="9">
        <v>1700</v>
      </c>
      <c r="D40" s="9">
        <v>7354</v>
      </c>
      <c r="E40" s="9">
        <v>159292</v>
      </c>
      <c r="F40" s="2"/>
      <c r="G40" s="10"/>
      <c r="H40" s="10"/>
      <c r="I40" s="10"/>
      <c r="K40" s="10"/>
    </row>
    <row r="41" spans="1:11" ht="14.25">
      <c r="A41" s="2" t="s">
        <v>36</v>
      </c>
      <c r="B41" s="9">
        <v>58714</v>
      </c>
      <c r="C41" s="9">
        <v>1372</v>
      </c>
      <c r="D41" s="9">
        <v>57342</v>
      </c>
      <c r="E41" s="9">
        <v>159608</v>
      </c>
      <c r="F41" s="2"/>
      <c r="G41" s="10"/>
      <c r="H41" s="10"/>
      <c r="I41" s="10"/>
      <c r="K41" s="10"/>
    </row>
    <row r="42" spans="1:11" ht="14.25">
      <c r="A42" s="2" t="s">
        <v>37</v>
      </c>
      <c r="B42" s="9">
        <v>15101</v>
      </c>
      <c r="C42" s="9">
        <v>3791</v>
      </c>
      <c r="D42" s="9">
        <v>11310</v>
      </c>
      <c r="E42" s="9">
        <v>325611</v>
      </c>
      <c r="F42" s="2"/>
      <c r="G42" s="10"/>
      <c r="H42" s="10"/>
      <c r="I42" s="10"/>
      <c r="K42" s="10"/>
    </row>
    <row r="43" spans="1:11" ht="14.25">
      <c r="A43" s="2" t="s">
        <v>38</v>
      </c>
      <c r="B43" s="9">
        <v>4459</v>
      </c>
      <c r="C43" s="9">
        <v>1095</v>
      </c>
      <c r="D43" s="9">
        <v>3364</v>
      </c>
      <c r="E43" s="9">
        <v>82875</v>
      </c>
      <c r="F43" s="2"/>
      <c r="G43" s="10"/>
      <c r="H43" s="10"/>
      <c r="I43" s="10"/>
      <c r="K43" s="10"/>
    </row>
    <row r="44" spans="1:11" ht="14.25">
      <c r="A44" s="2" t="s">
        <v>39</v>
      </c>
      <c r="B44" s="9">
        <v>12660</v>
      </c>
      <c r="C44" s="9">
        <v>3768</v>
      </c>
      <c r="D44" s="9">
        <v>8892</v>
      </c>
      <c r="E44" s="9">
        <v>256149</v>
      </c>
      <c r="F44" s="2"/>
      <c r="G44" s="10"/>
      <c r="H44" s="10"/>
      <c r="I44" s="10"/>
      <c r="K44" s="10"/>
    </row>
    <row r="45" spans="1:11" ht="14.25">
      <c r="A45" s="2" t="s">
        <v>40</v>
      </c>
      <c r="B45" s="9">
        <v>1594</v>
      </c>
      <c r="C45" s="9">
        <v>305</v>
      </c>
      <c r="D45" s="9">
        <v>1289</v>
      </c>
      <c r="E45" s="9">
        <v>29052</v>
      </c>
      <c r="F45" s="2"/>
      <c r="G45" s="10"/>
      <c r="H45" s="10"/>
      <c r="I45" s="10"/>
      <c r="K45" s="10"/>
    </row>
    <row r="46" spans="1:11" ht="14.25">
      <c r="A46" s="2" t="s">
        <v>41</v>
      </c>
      <c r="B46" s="9">
        <v>5208</v>
      </c>
      <c r="C46" s="9">
        <v>975</v>
      </c>
      <c r="D46" s="9">
        <v>4233</v>
      </c>
      <c r="E46" s="9">
        <v>84810</v>
      </c>
      <c r="F46" s="2"/>
      <c r="G46" s="10"/>
      <c r="H46" s="10"/>
      <c r="I46" s="10"/>
      <c r="K46" s="10"/>
    </row>
    <row r="47" spans="1:11" ht="14.25">
      <c r="A47" s="2" t="s">
        <v>42</v>
      </c>
      <c r="B47" s="9">
        <v>2541</v>
      </c>
      <c r="C47" s="9">
        <v>567</v>
      </c>
      <c r="D47" s="9">
        <v>1974</v>
      </c>
      <c r="E47" s="9">
        <v>43356</v>
      </c>
      <c r="F47" s="2"/>
      <c r="G47" s="10"/>
      <c r="H47" s="10"/>
      <c r="I47" s="10"/>
      <c r="K47" s="10"/>
    </row>
    <row r="48" spans="1:11" ht="14.25">
      <c r="A48" s="2" t="s">
        <v>43</v>
      </c>
      <c r="B48" s="9">
        <v>4861</v>
      </c>
      <c r="C48" s="9">
        <v>1368</v>
      </c>
      <c r="D48" s="9">
        <v>3493</v>
      </c>
      <c r="E48" s="9">
        <v>79944</v>
      </c>
      <c r="F48" s="2"/>
      <c r="G48" s="10"/>
      <c r="H48" s="10"/>
      <c r="I48" s="10"/>
      <c r="K48" s="10"/>
    </row>
    <row r="49" spans="1:11" ht="14.25">
      <c r="A49" s="2" t="s">
        <v>44</v>
      </c>
      <c r="B49" s="9">
        <v>7021</v>
      </c>
      <c r="C49" s="9">
        <v>1808</v>
      </c>
      <c r="D49" s="9">
        <v>5213</v>
      </c>
      <c r="E49" s="9">
        <v>114508</v>
      </c>
      <c r="F49" s="2"/>
      <c r="G49" s="10"/>
      <c r="H49" s="10"/>
      <c r="I49" s="10"/>
      <c r="K49" s="10"/>
    </row>
    <row r="50" spans="1:11" ht="14.25">
      <c r="A50" s="2" t="s">
        <v>45</v>
      </c>
      <c r="B50" s="9">
        <v>8878</v>
      </c>
      <c r="C50" s="9">
        <v>2568</v>
      </c>
      <c r="D50" s="9">
        <v>6310</v>
      </c>
      <c r="E50" s="9">
        <v>212216</v>
      </c>
      <c r="F50" s="2"/>
      <c r="G50" s="10"/>
      <c r="H50" s="10"/>
      <c r="I50" s="10"/>
      <c r="K50" s="10"/>
    </row>
    <row r="51" spans="1:11" ht="14.25">
      <c r="A51" s="2" t="s">
        <v>46</v>
      </c>
      <c r="B51" s="9">
        <v>4591</v>
      </c>
      <c r="C51" s="9">
        <v>921</v>
      </c>
      <c r="D51" s="9">
        <v>3670</v>
      </c>
      <c r="E51" s="9">
        <v>73245</v>
      </c>
      <c r="F51" s="2"/>
      <c r="G51" s="10"/>
      <c r="H51" s="10"/>
      <c r="I51" s="10"/>
      <c r="K51" s="10"/>
    </row>
    <row r="52" spans="1:11" ht="14.25">
      <c r="A52" s="2" t="s">
        <v>47</v>
      </c>
      <c r="B52" s="9">
        <v>12240</v>
      </c>
      <c r="C52" s="9">
        <v>3405</v>
      </c>
      <c r="D52" s="9">
        <v>8835</v>
      </c>
      <c r="E52" s="9">
        <v>177787</v>
      </c>
      <c r="F52" s="2"/>
      <c r="G52" s="10"/>
      <c r="H52" s="10"/>
      <c r="I52" s="10"/>
      <c r="K52" s="10"/>
    </row>
    <row r="53" spans="1:11" ht="14.25">
      <c r="A53" s="2" t="s">
        <v>48</v>
      </c>
      <c r="B53" s="9">
        <v>4712</v>
      </c>
      <c r="C53" s="9">
        <v>1035</v>
      </c>
      <c r="D53" s="9">
        <v>3677</v>
      </c>
      <c r="E53" s="9">
        <v>109685</v>
      </c>
      <c r="F53" s="2"/>
      <c r="G53" s="10"/>
      <c r="H53" s="10"/>
      <c r="I53" s="10"/>
      <c r="K53" s="10"/>
    </row>
    <row r="54" spans="1:11" ht="14.25">
      <c r="A54" s="2" t="s">
        <v>49</v>
      </c>
      <c r="B54" s="9">
        <v>1417</v>
      </c>
      <c r="C54" s="9">
        <v>299</v>
      </c>
      <c r="D54" s="9">
        <v>1118</v>
      </c>
      <c r="E54" s="9">
        <v>21210</v>
      </c>
      <c r="F54" s="2"/>
      <c r="G54" s="10"/>
      <c r="H54" s="10"/>
      <c r="I54" s="10"/>
      <c r="K54" s="10"/>
    </row>
    <row r="55" spans="1:11" ht="14.25">
      <c r="A55" s="2" t="s">
        <v>50</v>
      </c>
      <c r="B55" s="9">
        <v>923</v>
      </c>
      <c r="C55" s="9">
        <v>250</v>
      </c>
      <c r="D55" s="9">
        <v>673</v>
      </c>
      <c r="E55" s="9">
        <v>14429</v>
      </c>
      <c r="F55" s="2"/>
      <c r="G55" s="10"/>
      <c r="H55" s="10"/>
      <c r="I55" s="10"/>
      <c r="K55" s="10"/>
    </row>
    <row r="56" spans="1:11" ht="14.25">
      <c r="A56" s="2" t="s">
        <v>51</v>
      </c>
      <c r="B56" s="9">
        <v>1587</v>
      </c>
      <c r="C56" s="9">
        <v>407</v>
      </c>
      <c r="D56" s="9">
        <v>1180</v>
      </c>
      <c r="E56" s="9">
        <v>23967</v>
      </c>
      <c r="F56" s="2"/>
      <c r="G56" s="10"/>
      <c r="H56" s="10"/>
      <c r="I56" s="10"/>
      <c r="K56" s="10"/>
    </row>
    <row r="57" spans="1:11" ht="14.25">
      <c r="A57" s="2" t="s">
        <v>52</v>
      </c>
      <c r="B57" s="9">
        <v>4442</v>
      </c>
      <c r="C57" s="9">
        <v>1182</v>
      </c>
      <c r="D57" s="9">
        <v>3260</v>
      </c>
      <c r="E57" s="9">
        <v>71169</v>
      </c>
      <c r="F57" s="2"/>
      <c r="G57" s="10"/>
      <c r="H57" s="10"/>
      <c r="I57" s="10"/>
      <c r="K57" s="10"/>
    </row>
    <row r="58" spans="1:11" ht="14.25">
      <c r="A58" s="2" t="s">
        <v>53</v>
      </c>
      <c r="B58" s="9">
        <v>40254</v>
      </c>
      <c r="C58" s="9">
        <v>8640</v>
      </c>
      <c r="D58" s="9">
        <v>31614</v>
      </c>
      <c r="E58" s="9">
        <v>1118404</v>
      </c>
      <c r="F58" s="2"/>
      <c r="G58" s="10"/>
      <c r="H58" s="10"/>
      <c r="I58" s="10"/>
      <c r="K58" s="10"/>
    </row>
    <row r="59" spans="1:11" ht="14.25">
      <c r="A59" s="2" t="s">
        <v>54</v>
      </c>
      <c r="B59" s="9">
        <v>2420</v>
      </c>
      <c r="C59" s="9">
        <v>592</v>
      </c>
      <c r="D59" s="9">
        <v>1828</v>
      </c>
      <c r="E59" s="9">
        <v>55404</v>
      </c>
      <c r="F59" s="2"/>
      <c r="G59" s="10"/>
      <c r="H59" s="10"/>
      <c r="I59" s="10"/>
      <c r="K59" s="10"/>
    </row>
    <row r="60" spans="1:11" ht="14.25">
      <c r="A60" s="2" t="s">
        <v>55</v>
      </c>
      <c r="B60" s="9">
        <v>1616</v>
      </c>
      <c r="C60" s="9">
        <v>418</v>
      </c>
      <c r="D60" s="9">
        <v>1198</v>
      </c>
      <c r="E60" s="9">
        <v>38859</v>
      </c>
      <c r="F60" s="2"/>
      <c r="G60" s="10"/>
      <c r="H60" s="10"/>
      <c r="I60" s="10"/>
      <c r="K60" s="10"/>
    </row>
    <row r="61" spans="1:11" ht="14.25">
      <c r="A61" s="2" t="s">
        <v>56</v>
      </c>
      <c r="B61" s="9">
        <v>5441</v>
      </c>
      <c r="C61" s="9">
        <v>1996</v>
      </c>
      <c r="D61" s="9">
        <v>3445</v>
      </c>
      <c r="E61" s="9">
        <v>63136</v>
      </c>
      <c r="F61" s="2"/>
      <c r="G61" s="10"/>
      <c r="H61" s="10"/>
      <c r="I61" s="10"/>
      <c r="K61" s="10"/>
    </row>
    <row r="62" spans="1:11" ht="14.25">
      <c r="A62" s="2" t="s">
        <v>57</v>
      </c>
      <c r="B62" s="9">
        <v>5391</v>
      </c>
      <c r="C62" s="9">
        <v>1434</v>
      </c>
      <c r="D62" s="9">
        <v>3957</v>
      </c>
      <c r="E62" s="9">
        <v>136235</v>
      </c>
      <c r="F62" s="2"/>
      <c r="G62" s="10"/>
      <c r="H62" s="10"/>
      <c r="I62" s="10"/>
      <c r="K62" s="10"/>
    </row>
    <row r="63" spans="1:11" ht="14.25">
      <c r="A63" s="2" t="s">
        <v>58</v>
      </c>
      <c r="B63" s="9">
        <v>2727</v>
      </c>
      <c r="C63" s="9">
        <v>682</v>
      </c>
      <c r="D63" s="9">
        <v>2045</v>
      </c>
      <c r="E63" s="9">
        <v>52312</v>
      </c>
      <c r="F63" s="2"/>
      <c r="G63" s="10"/>
      <c r="H63" s="10"/>
      <c r="I63" s="10"/>
      <c r="K63" s="10"/>
    </row>
    <row r="64" spans="1:11" ht="14.25">
      <c r="A64" s="2" t="s">
        <v>59</v>
      </c>
      <c r="B64" s="9">
        <v>2442</v>
      </c>
      <c r="C64" s="9">
        <v>586</v>
      </c>
      <c r="D64" s="9">
        <v>1856</v>
      </c>
      <c r="E64" s="9">
        <v>43213</v>
      </c>
      <c r="F64" s="2"/>
      <c r="G64" s="10"/>
      <c r="H64" s="10"/>
      <c r="I64" s="10"/>
      <c r="K64" s="10"/>
    </row>
    <row r="65" spans="1:11" ht="14.25">
      <c r="A65" s="2" t="s">
        <v>60</v>
      </c>
      <c r="B65" s="9">
        <v>1763</v>
      </c>
      <c r="C65" s="9">
        <v>338</v>
      </c>
      <c r="D65" s="9">
        <v>1425</v>
      </c>
      <c r="E65" s="9">
        <v>69846</v>
      </c>
      <c r="F65" s="2"/>
      <c r="G65" s="10"/>
      <c r="H65" s="10"/>
      <c r="I65" s="10"/>
      <c r="K65" s="10"/>
    </row>
    <row r="66" spans="1:11" ht="14.25">
      <c r="A66" s="2" t="s">
        <v>61</v>
      </c>
      <c r="B66" s="9">
        <v>28085</v>
      </c>
      <c r="C66" s="9">
        <v>8823</v>
      </c>
      <c r="D66" s="9">
        <v>19262</v>
      </c>
      <c r="E66" s="9">
        <v>663718</v>
      </c>
      <c r="F66" s="2"/>
      <c r="G66" s="10"/>
      <c r="H66" s="10"/>
      <c r="I66" s="10"/>
      <c r="K66" s="10"/>
    </row>
    <row r="67" spans="1:11" ht="14.25">
      <c r="A67" s="2" t="s">
        <v>62</v>
      </c>
      <c r="B67" s="9">
        <v>1011</v>
      </c>
      <c r="C67" s="9">
        <v>175</v>
      </c>
      <c r="D67" s="9">
        <v>836</v>
      </c>
      <c r="E67" s="9">
        <v>29557</v>
      </c>
      <c r="F67" s="2"/>
      <c r="G67" s="10"/>
      <c r="H67" s="10"/>
      <c r="I67" s="10"/>
      <c r="K67" s="10"/>
    </row>
    <row r="68" spans="1:11" ht="14.25">
      <c r="A68" s="2" t="s">
        <v>63</v>
      </c>
      <c r="B68" s="9">
        <v>840</v>
      </c>
      <c r="C68" s="9">
        <v>203</v>
      </c>
      <c r="D68" s="9">
        <v>637</v>
      </c>
      <c r="E68" s="9">
        <v>16488</v>
      </c>
      <c r="F68" s="2"/>
      <c r="G68" s="10"/>
      <c r="H68" s="10"/>
      <c r="I68" s="10"/>
      <c r="K68" s="10"/>
    </row>
    <row r="69" spans="1:11" ht="14.25">
      <c r="A69" s="5"/>
      <c r="B69" s="11"/>
      <c r="C69" s="11"/>
      <c r="D69" s="11"/>
      <c r="E69" s="11"/>
      <c r="G69" s="10"/>
      <c r="H69" s="10"/>
      <c r="I69" s="10"/>
      <c r="K69" s="10"/>
    </row>
    <row r="70" spans="1:11" ht="14.25">
      <c r="A70" s="3" t="s">
        <v>64</v>
      </c>
      <c r="B70" s="9"/>
      <c r="C70" s="9"/>
      <c r="D70" s="9"/>
      <c r="E70" s="9"/>
      <c r="F70" s="3"/>
      <c r="K70" s="10"/>
    </row>
    <row r="71" spans="1:11" ht="14.25">
      <c r="A71" s="3" t="s">
        <v>65</v>
      </c>
      <c r="B71" s="9"/>
      <c r="C71" s="9"/>
      <c r="D71" s="9"/>
      <c r="E71" s="9"/>
      <c r="F71" s="3"/>
      <c r="K71" s="10"/>
    </row>
    <row r="72" spans="1:11" ht="14.25">
      <c r="A72" s="1" t="s">
        <v>67</v>
      </c>
      <c r="B72" s="9"/>
      <c r="C72" s="9"/>
      <c r="D72" s="9"/>
      <c r="E72" s="9"/>
      <c r="F72" s="3"/>
      <c r="K72" s="10"/>
    </row>
    <row r="73" spans="2:11" ht="14.25">
      <c r="B73" s="12"/>
      <c r="C73" s="12"/>
      <c r="D73" s="12"/>
      <c r="E73" s="12"/>
      <c r="K73" s="10"/>
    </row>
    <row r="74" spans="1:11" ht="14.25">
      <c r="A74" s="3" t="s">
        <v>0</v>
      </c>
      <c r="B74" s="12"/>
      <c r="C74" s="12"/>
      <c r="D74" s="9"/>
      <c r="E74" s="9"/>
      <c r="F74" s="3"/>
      <c r="K74" s="10"/>
    </row>
    <row r="75" spans="1:11" ht="14.25">
      <c r="A75" s="3" t="s">
        <v>66</v>
      </c>
      <c r="B75" s="12"/>
      <c r="C75" s="9"/>
      <c r="D75" s="12"/>
      <c r="E75" s="12"/>
      <c r="F75" s="3"/>
      <c r="K75" s="10"/>
    </row>
  </sheetData>
  <sheetProtection/>
  <mergeCells count="2">
    <mergeCell ref="B4:D4"/>
    <mergeCell ref="E4:E5"/>
  </mergeCells>
  <printOptions/>
  <pageMargins left="0.5" right="0.5" top="0.75" bottom="0.75" header="0.5" footer="0.5"/>
  <pageSetup fitToHeight="2" fitToWidth="1" horizontalDpi="600" verticalDpi="6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5.77734375" style="0" customWidth="1"/>
  </cols>
  <sheetData>
    <row r="1" spans="1:5" ht="20.25">
      <c r="A1" s="13" t="s">
        <v>1</v>
      </c>
      <c r="B1" s="3"/>
      <c r="C1" s="3"/>
      <c r="D1" s="3"/>
      <c r="E1" s="3"/>
    </row>
    <row r="2" spans="1:5" ht="20.25">
      <c r="A2" s="13" t="s">
        <v>85</v>
      </c>
      <c r="B2" s="3"/>
      <c r="C2" s="3"/>
      <c r="D2" s="3"/>
      <c r="E2" s="3"/>
    </row>
    <row r="3" spans="1:5" ht="15.75">
      <c r="A3" s="4"/>
      <c r="B3" s="4"/>
      <c r="C3" s="4"/>
      <c r="D3" s="4"/>
      <c r="E3" s="4"/>
    </row>
    <row r="4" spans="1:5" ht="17.25">
      <c r="A4" s="5"/>
      <c r="B4" s="14" t="s">
        <v>68</v>
      </c>
      <c r="C4" s="14"/>
      <c r="D4" s="14"/>
      <c r="E4" s="15" t="s">
        <v>71</v>
      </c>
    </row>
    <row r="5" spans="1:5" ht="17.25">
      <c r="A5" s="6" t="s">
        <v>70</v>
      </c>
      <c r="B5" s="7" t="s">
        <v>2</v>
      </c>
      <c r="C5" s="7" t="s">
        <v>69</v>
      </c>
      <c r="D5" s="7" t="s">
        <v>3</v>
      </c>
      <c r="E5" s="16"/>
    </row>
    <row r="6" spans="1:5" ht="15.75">
      <c r="A6" s="8"/>
      <c r="B6" s="8"/>
      <c r="C6" s="8"/>
      <c r="D6" s="8"/>
      <c r="E6" s="8"/>
    </row>
    <row r="7" spans="1:5" ht="15.75">
      <c r="A7" s="2" t="s">
        <v>4</v>
      </c>
      <c r="B7" s="9">
        <f>+B9+B11</f>
        <v>2566739</v>
      </c>
      <c r="C7" s="9">
        <f>+C9+C11</f>
        <v>175831</v>
      </c>
      <c r="D7" s="9">
        <f>+D9+D11</f>
        <v>2390908</v>
      </c>
      <c r="E7" s="9">
        <f>+E9+E11</f>
        <v>11246392</v>
      </c>
    </row>
    <row r="8" spans="1:5" ht="15.75">
      <c r="A8" s="1"/>
      <c r="B8" s="9"/>
      <c r="C8" s="9"/>
      <c r="D8" s="9"/>
      <c r="E8" s="9"/>
    </row>
    <row r="9" spans="1:5" ht="15.75">
      <c r="A9" s="2" t="s">
        <v>5</v>
      </c>
      <c r="B9" s="9">
        <f>SUM(C9+D9)</f>
        <v>538356</v>
      </c>
      <c r="C9" s="9">
        <v>67707</v>
      </c>
      <c r="D9" s="9">
        <v>470649</v>
      </c>
      <c r="E9" s="9">
        <v>3276575</v>
      </c>
    </row>
    <row r="10" spans="1:5" ht="15.75">
      <c r="A10" s="1"/>
      <c r="B10" s="9"/>
      <c r="C10" s="9"/>
      <c r="D10" s="9"/>
      <c r="E10" s="9"/>
    </row>
    <row r="11" spans="1:5" ht="15.75">
      <c r="A11" s="2" t="s">
        <v>6</v>
      </c>
      <c r="B11" s="9">
        <f>SUM(B12:B70)</f>
        <v>2028383</v>
      </c>
      <c r="C11" s="9">
        <f>SUM(C12:C70)</f>
        <v>108124</v>
      </c>
      <c r="D11" s="9">
        <f>SUM(D12:D70)</f>
        <v>1920259</v>
      </c>
      <c r="E11" s="9">
        <f>SUM(E12:E70)</f>
        <v>7969817</v>
      </c>
    </row>
    <row r="12" spans="1:5" ht="15.75">
      <c r="A12" s="2" t="s">
        <v>7</v>
      </c>
      <c r="B12" s="9">
        <f>SUM(C12+D12)</f>
        <v>126365</v>
      </c>
      <c r="C12" s="9">
        <v>4695</v>
      </c>
      <c r="D12" s="9">
        <v>121670</v>
      </c>
      <c r="E12" s="9">
        <v>199527</v>
      </c>
    </row>
    <row r="13" spans="1:5" ht="15.75">
      <c r="A13" s="2" t="s">
        <v>8</v>
      </c>
      <c r="B13" s="9">
        <f aca="true" t="shared" si="0" ref="B13:B67">SUM(C13+D13)</f>
        <v>4468</v>
      </c>
      <c r="C13" s="9">
        <v>299</v>
      </c>
      <c r="D13" s="9">
        <v>4169</v>
      </c>
      <c r="E13" s="9">
        <v>33062</v>
      </c>
    </row>
    <row r="14" spans="1:5" ht="15.75">
      <c r="A14" s="2" t="s">
        <v>9</v>
      </c>
      <c r="B14" s="9">
        <f t="shared" si="0"/>
        <v>28113</v>
      </c>
      <c r="C14" s="9">
        <v>2228</v>
      </c>
      <c r="D14" s="9">
        <v>25885</v>
      </c>
      <c r="E14" s="9">
        <v>143603</v>
      </c>
    </row>
    <row r="15" spans="1:5" ht="15.75">
      <c r="A15" s="2" t="s">
        <v>10</v>
      </c>
      <c r="B15" s="9">
        <f t="shared" si="0"/>
        <v>15129</v>
      </c>
      <c r="C15" s="9">
        <v>1049</v>
      </c>
      <c r="D15" s="9">
        <v>14080</v>
      </c>
      <c r="E15" s="9">
        <v>58727</v>
      </c>
    </row>
    <row r="16" spans="1:5" ht="15.75">
      <c r="A16" s="2" t="s">
        <v>11</v>
      </c>
      <c r="B16" s="9">
        <f t="shared" si="0"/>
        <v>11849</v>
      </c>
      <c r="C16" s="9">
        <v>742</v>
      </c>
      <c r="D16" s="9">
        <v>11107</v>
      </c>
      <c r="E16" s="9">
        <v>55437</v>
      </c>
    </row>
    <row r="17" spans="1:5" ht="15.75">
      <c r="A17" s="2" t="s">
        <v>12</v>
      </c>
      <c r="B17" s="9">
        <f t="shared" si="0"/>
        <v>21455</v>
      </c>
      <c r="C17" s="9">
        <v>1548</v>
      </c>
      <c r="D17" s="9">
        <v>19907</v>
      </c>
      <c r="E17" s="9">
        <v>96298</v>
      </c>
    </row>
    <row r="18" spans="1:5" ht="15.75">
      <c r="A18" s="2" t="s">
        <v>13</v>
      </c>
      <c r="B18" s="9">
        <f aca="true" t="shared" si="1" ref="B18:B23">SUM(C18+D18)</f>
        <v>10807</v>
      </c>
      <c r="C18" s="9">
        <v>916</v>
      </c>
      <c r="D18" s="9">
        <v>9891</v>
      </c>
      <c r="E18" s="9">
        <v>62499</v>
      </c>
    </row>
    <row r="19" spans="1:5" ht="15.75">
      <c r="A19" s="2" t="s">
        <v>14</v>
      </c>
      <c r="B19" s="9">
        <f t="shared" si="1"/>
        <v>6397</v>
      </c>
      <c r="C19" s="9">
        <v>440</v>
      </c>
      <c r="D19" s="9">
        <v>5957</v>
      </c>
      <c r="E19" s="9">
        <v>38057</v>
      </c>
    </row>
    <row r="20" spans="1:5" ht="15.75">
      <c r="A20" s="2" t="s">
        <v>15</v>
      </c>
      <c r="B20" s="9">
        <f t="shared" si="1"/>
        <v>12309</v>
      </c>
      <c r="C20" s="9">
        <v>1038</v>
      </c>
      <c r="D20" s="9">
        <v>11271</v>
      </c>
      <c r="E20" s="9">
        <v>56141</v>
      </c>
    </row>
    <row r="21" spans="1:5" ht="15.75">
      <c r="A21" s="2" t="s">
        <v>16</v>
      </c>
      <c r="B21" s="9">
        <f t="shared" si="1"/>
        <v>9272</v>
      </c>
      <c r="C21" s="9">
        <v>778</v>
      </c>
      <c r="D21" s="9">
        <v>8494</v>
      </c>
      <c r="E21" s="9">
        <v>48191</v>
      </c>
    </row>
    <row r="22" spans="1:5" ht="15.75">
      <c r="A22" s="2" t="s">
        <v>17</v>
      </c>
      <c r="B22" s="9">
        <f t="shared" si="1"/>
        <v>8705</v>
      </c>
      <c r="C22" s="9">
        <v>490</v>
      </c>
      <c r="D22" s="9">
        <v>8215</v>
      </c>
      <c r="E22" s="9">
        <v>32608</v>
      </c>
    </row>
    <row r="23" spans="1:5" ht="15.75">
      <c r="A23" s="2" t="s">
        <v>18</v>
      </c>
      <c r="B23" s="9">
        <f t="shared" si="1"/>
        <v>10548</v>
      </c>
      <c r="C23" s="9">
        <v>777</v>
      </c>
      <c r="D23" s="9">
        <v>9771</v>
      </c>
      <c r="E23" s="9">
        <v>38273</v>
      </c>
    </row>
    <row r="24" spans="1:5" ht="15.75">
      <c r="A24" s="2" t="s">
        <v>19</v>
      </c>
      <c r="B24" s="9">
        <f t="shared" si="0"/>
        <v>42603</v>
      </c>
      <c r="C24" s="9">
        <v>3347</v>
      </c>
      <c r="D24" s="9">
        <v>39256</v>
      </c>
      <c r="E24" s="9">
        <v>209434</v>
      </c>
    </row>
    <row r="25" spans="1:5" ht="15.75">
      <c r="A25" s="2" t="s">
        <v>20</v>
      </c>
      <c r="B25" s="9">
        <f t="shared" si="0"/>
        <v>110690</v>
      </c>
      <c r="C25" s="9">
        <v>7443</v>
      </c>
      <c r="D25" s="9">
        <v>103247</v>
      </c>
      <c r="E25" s="9">
        <v>644035</v>
      </c>
    </row>
    <row r="26" spans="1:5" ht="15.75">
      <c r="A26" s="2" t="s">
        <v>21</v>
      </c>
      <c r="B26" s="9">
        <f t="shared" si="0"/>
        <v>4179</v>
      </c>
      <c r="C26" s="9">
        <v>397</v>
      </c>
      <c r="D26" s="9">
        <v>3782</v>
      </c>
      <c r="E26" s="9">
        <v>28805</v>
      </c>
    </row>
    <row r="27" spans="1:5" ht="15.75">
      <c r="A27" s="2" t="s">
        <v>22</v>
      </c>
      <c r="B27" s="9">
        <f t="shared" si="0"/>
        <v>8265</v>
      </c>
      <c r="C27" s="9">
        <v>638</v>
      </c>
      <c r="D27" s="9">
        <v>7627</v>
      </c>
      <c r="E27" s="9">
        <v>34427</v>
      </c>
    </row>
    <row r="28" spans="1:5" ht="15.75">
      <c r="A28" s="2" t="s">
        <v>23</v>
      </c>
      <c r="B28" s="9">
        <f t="shared" si="0"/>
        <v>7710</v>
      </c>
      <c r="C28" s="9">
        <v>462</v>
      </c>
      <c r="D28" s="9">
        <v>7248</v>
      </c>
      <c r="E28" s="9">
        <v>40245</v>
      </c>
    </row>
    <row r="29" spans="1:5" ht="15.75">
      <c r="A29" s="2" t="s">
        <v>24</v>
      </c>
      <c r="B29" s="9">
        <f t="shared" si="0"/>
        <v>10425</v>
      </c>
      <c r="C29" s="9">
        <v>471</v>
      </c>
      <c r="D29" s="9">
        <v>9954</v>
      </c>
      <c r="E29" s="9">
        <v>44475</v>
      </c>
    </row>
    <row r="30" spans="1:5" ht="15.75">
      <c r="A30" s="2" t="s">
        <v>25</v>
      </c>
      <c r="B30" s="9">
        <f t="shared" si="0"/>
        <v>6931</v>
      </c>
      <c r="C30" s="9">
        <v>479</v>
      </c>
      <c r="D30" s="9">
        <v>6452</v>
      </c>
      <c r="E30" s="9">
        <v>37874</v>
      </c>
    </row>
    <row r="31" spans="1:5" ht="15.75">
      <c r="A31" s="2" t="s">
        <v>26</v>
      </c>
      <c r="B31" s="9">
        <f t="shared" si="0"/>
        <v>888</v>
      </c>
      <c r="C31" s="9">
        <v>78</v>
      </c>
      <c r="D31" s="9">
        <v>810</v>
      </c>
      <c r="E31" s="9">
        <v>4866</v>
      </c>
    </row>
    <row r="32" spans="1:5" ht="15.75">
      <c r="A32" s="2" t="s">
        <v>27</v>
      </c>
      <c r="B32" s="9">
        <f t="shared" si="0"/>
        <v>8174</v>
      </c>
      <c r="C32" s="9">
        <v>452</v>
      </c>
      <c r="D32" s="9">
        <v>7722</v>
      </c>
      <c r="E32" s="9">
        <v>45662</v>
      </c>
    </row>
    <row r="33" spans="1:5" ht="15.75">
      <c r="A33" s="2" t="s">
        <v>28</v>
      </c>
      <c r="B33" s="9">
        <f t="shared" si="0"/>
        <v>12659</v>
      </c>
      <c r="C33" s="9">
        <v>2096</v>
      </c>
      <c r="D33" s="9">
        <v>10563</v>
      </c>
      <c r="E33" s="9">
        <v>70852</v>
      </c>
    </row>
    <row r="34" spans="1:5" ht="15.75">
      <c r="A34" s="2" t="s">
        <v>29</v>
      </c>
      <c r="B34" s="9">
        <f t="shared" si="0"/>
        <v>5001</v>
      </c>
      <c r="C34" s="9">
        <v>268</v>
      </c>
      <c r="D34" s="9">
        <v>4733</v>
      </c>
      <c r="E34" s="9">
        <v>19794</v>
      </c>
    </row>
    <row r="35" spans="1:5" ht="15.75">
      <c r="A35" s="2" t="s">
        <v>30</v>
      </c>
      <c r="B35" s="9">
        <f t="shared" si="0"/>
        <v>11241</v>
      </c>
      <c r="C35" s="9">
        <v>628</v>
      </c>
      <c r="D35" s="9">
        <v>10613</v>
      </c>
      <c r="E35" s="9">
        <v>45406</v>
      </c>
    </row>
    <row r="36" spans="1:5" ht="15.75">
      <c r="A36" s="2" t="s">
        <v>31</v>
      </c>
      <c r="B36" s="9">
        <f t="shared" si="0"/>
        <v>13164</v>
      </c>
      <c r="C36" s="9">
        <v>824</v>
      </c>
      <c r="D36" s="9">
        <v>12340</v>
      </c>
      <c r="E36" s="9">
        <v>50473</v>
      </c>
    </row>
    <row r="37" spans="1:5" ht="15.75">
      <c r="A37" s="2" t="s">
        <v>32</v>
      </c>
      <c r="B37" s="9">
        <f t="shared" si="0"/>
        <v>95430</v>
      </c>
      <c r="C37" s="9">
        <v>7312</v>
      </c>
      <c r="D37" s="9">
        <v>88118</v>
      </c>
      <c r="E37" s="9">
        <v>512686</v>
      </c>
    </row>
    <row r="38" spans="1:5" ht="15.75">
      <c r="A38" s="2" t="s">
        <v>33</v>
      </c>
      <c r="B38" s="9">
        <f t="shared" si="0"/>
        <v>6427</v>
      </c>
      <c r="C38" s="9">
        <v>364</v>
      </c>
      <c r="D38" s="9">
        <v>6063</v>
      </c>
      <c r="E38" s="9">
        <v>35916</v>
      </c>
    </row>
    <row r="39" spans="1:5" ht="15.75">
      <c r="A39" s="2" t="s">
        <v>34</v>
      </c>
      <c r="B39" s="9">
        <f t="shared" si="0"/>
        <v>138895</v>
      </c>
      <c r="C39" s="9">
        <v>7867</v>
      </c>
      <c r="D39" s="9">
        <v>131028</v>
      </c>
      <c r="E39" s="9">
        <v>992592</v>
      </c>
    </row>
    <row r="40" spans="1:5" ht="15.75">
      <c r="A40" s="2" t="s">
        <v>35</v>
      </c>
      <c r="B40" s="9">
        <f t="shared" si="0"/>
        <v>36478</v>
      </c>
      <c r="C40" s="9">
        <v>2084</v>
      </c>
      <c r="D40" s="9">
        <v>34394</v>
      </c>
      <c r="E40" s="9">
        <v>158104</v>
      </c>
    </row>
    <row r="41" spans="1:5" ht="15.75">
      <c r="A41" s="2" t="s">
        <v>36</v>
      </c>
      <c r="B41" s="9">
        <f t="shared" si="0"/>
        <v>525505</v>
      </c>
      <c r="C41" s="9">
        <v>1813</v>
      </c>
      <c r="D41" s="9">
        <v>523692</v>
      </c>
      <c r="E41" s="9">
        <v>161354</v>
      </c>
    </row>
    <row r="42" spans="1:5" ht="15.75">
      <c r="A42" s="2" t="s">
        <v>37</v>
      </c>
      <c r="B42" s="9">
        <f t="shared" si="0"/>
        <v>56068</v>
      </c>
      <c r="C42" s="9">
        <v>4154</v>
      </c>
      <c r="D42" s="9">
        <v>51914</v>
      </c>
      <c r="E42" s="9">
        <v>320195</v>
      </c>
    </row>
    <row r="43" spans="1:5" ht="15.75">
      <c r="A43" s="2" t="s">
        <v>38</v>
      </c>
      <c r="B43" s="9">
        <f t="shared" si="0"/>
        <v>14677</v>
      </c>
      <c r="C43" s="9">
        <v>1053</v>
      </c>
      <c r="D43" s="9">
        <v>13624</v>
      </c>
      <c r="E43" s="9">
        <v>76698</v>
      </c>
    </row>
    <row r="44" spans="1:5" ht="15.75">
      <c r="A44" s="2" t="s">
        <v>39</v>
      </c>
      <c r="B44" s="9">
        <f t="shared" si="0"/>
        <v>45591</v>
      </c>
      <c r="C44" s="9">
        <v>4397</v>
      </c>
      <c r="D44" s="9">
        <v>41194</v>
      </c>
      <c r="E44" s="9">
        <v>246573</v>
      </c>
    </row>
    <row r="45" spans="1:5" ht="15.75">
      <c r="A45" s="2" t="s">
        <v>40</v>
      </c>
      <c r="B45" s="9">
        <f t="shared" si="0"/>
        <v>7380</v>
      </c>
      <c r="C45" s="9">
        <v>373</v>
      </c>
      <c r="D45" s="9">
        <v>7007</v>
      </c>
      <c r="E45" s="9">
        <v>29793</v>
      </c>
    </row>
    <row r="46" spans="1:5" ht="15.75">
      <c r="A46" s="2" t="s">
        <v>41</v>
      </c>
      <c r="B46" s="9">
        <f t="shared" si="0"/>
        <v>20598</v>
      </c>
      <c r="C46" s="9">
        <v>1212</v>
      </c>
      <c r="D46" s="9">
        <v>19386</v>
      </c>
      <c r="E46" s="9">
        <v>86470</v>
      </c>
    </row>
    <row r="47" spans="1:5" ht="15.75">
      <c r="A47" s="2" t="s">
        <v>42</v>
      </c>
      <c r="B47" s="9">
        <f t="shared" si="0"/>
        <v>9241</v>
      </c>
      <c r="C47" s="9">
        <v>756</v>
      </c>
      <c r="D47" s="9">
        <v>8485</v>
      </c>
      <c r="E47" s="9">
        <v>44432</v>
      </c>
    </row>
    <row r="48" spans="1:5" ht="15.75">
      <c r="A48" s="2" t="s">
        <v>43</v>
      </c>
      <c r="B48" s="9">
        <f t="shared" si="0"/>
        <v>20033</v>
      </c>
      <c r="C48" s="9">
        <v>1634</v>
      </c>
      <c r="D48" s="9">
        <v>18399</v>
      </c>
      <c r="E48" s="9">
        <v>77715</v>
      </c>
    </row>
    <row r="49" spans="1:5" ht="15.75">
      <c r="A49" s="2" t="s">
        <v>44</v>
      </c>
      <c r="B49" s="9">
        <f t="shared" si="0"/>
        <v>22475</v>
      </c>
      <c r="C49" s="9">
        <v>1752</v>
      </c>
      <c r="D49" s="9">
        <v>20723</v>
      </c>
      <c r="E49" s="9">
        <v>109685</v>
      </c>
    </row>
    <row r="50" spans="1:5" ht="15.75">
      <c r="A50" s="2" t="s">
        <v>45</v>
      </c>
      <c r="B50" s="9">
        <f t="shared" si="0"/>
        <v>33459</v>
      </c>
      <c r="C50" s="9">
        <v>2972</v>
      </c>
      <c r="D50" s="9">
        <v>30487</v>
      </c>
      <c r="E50" s="9">
        <v>210125</v>
      </c>
    </row>
    <row r="51" spans="1:5" ht="15.75">
      <c r="A51" s="2" t="s">
        <v>46</v>
      </c>
      <c r="B51" s="9">
        <f t="shared" si="0"/>
        <v>12291</v>
      </c>
      <c r="C51" s="9">
        <v>1042</v>
      </c>
      <c r="D51" s="9">
        <v>11249</v>
      </c>
      <c r="E51" s="9">
        <v>74962</v>
      </c>
    </row>
    <row r="52" spans="1:5" ht="15.75">
      <c r="A52" s="2" t="s">
        <v>47</v>
      </c>
      <c r="B52" s="9">
        <f t="shared" si="0"/>
        <v>36497</v>
      </c>
      <c r="C52" s="9">
        <v>3343</v>
      </c>
      <c r="D52" s="9">
        <v>33154</v>
      </c>
      <c r="E52" s="9">
        <v>161195</v>
      </c>
    </row>
    <row r="53" spans="1:5" ht="15.75">
      <c r="A53" s="2" t="s">
        <v>48</v>
      </c>
      <c r="B53" s="9">
        <f t="shared" si="0"/>
        <v>18856</v>
      </c>
      <c r="C53" s="9">
        <v>1422</v>
      </c>
      <c r="D53" s="9">
        <v>17434</v>
      </c>
      <c r="E53" s="9">
        <v>114171</v>
      </c>
    </row>
    <row r="54" spans="1:5" ht="15.75">
      <c r="A54" s="2" t="s">
        <v>49</v>
      </c>
      <c r="B54" s="9">
        <f t="shared" si="0"/>
        <v>6868</v>
      </c>
      <c r="C54" s="9">
        <v>424</v>
      </c>
      <c r="D54" s="9">
        <v>6444</v>
      </c>
      <c r="E54" s="9">
        <v>24025</v>
      </c>
    </row>
    <row r="55" spans="1:5" ht="15.75">
      <c r="A55" s="2" t="s">
        <v>50</v>
      </c>
      <c r="B55" s="9">
        <f t="shared" si="0"/>
        <v>3677</v>
      </c>
      <c r="C55" s="9">
        <v>302</v>
      </c>
      <c r="D55" s="9">
        <v>3375</v>
      </c>
      <c r="E55" s="9">
        <v>13960</v>
      </c>
    </row>
    <row r="56" spans="1:5" ht="15.75">
      <c r="A56" s="2" t="s">
        <v>51</v>
      </c>
      <c r="B56" s="9">
        <f t="shared" si="0"/>
        <v>6133</v>
      </c>
      <c r="C56" s="9">
        <v>497</v>
      </c>
      <c r="D56" s="9">
        <v>5636</v>
      </c>
      <c r="E56" s="9">
        <v>24402</v>
      </c>
    </row>
    <row r="57" spans="1:5" ht="15.75">
      <c r="A57" s="2" t="s">
        <v>52</v>
      </c>
      <c r="B57" s="9">
        <f t="shared" si="0"/>
        <v>15176</v>
      </c>
      <c r="C57" s="9">
        <v>1211</v>
      </c>
      <c r="D57" s="9">
        <v>13965</v>
      </c>
      <c r="E57" s="9">
        <v>72487</v>
      </c>
    </row>
    <row r="58" spans="1:5" ht="15.75">
      <c r="A58" s="2" t="s">
        <v>53</v>
      </c>
      <c r="B58" s="9">
        <f t="shared" si="0"/>
        <v>201011</v>
      </c>
      <c r="C58" s="9">
        <v>12517</v>
      </c>
      <c r="D58" s="9">
        <v>188494</v>
      </c>
      <c r="E58" s="9">
        <v>1083810</v>
      </c>
    </row>
    <row r="59" spans="1:5" ht="15.75">
      <c r="A59" s="2" t="s">
        <v>54</v>
      </c>
      <c r="B59" s="9">
        <f t="shared" si="0"/>
        <v>9925</v>
      </c>
      <c r="C59" s="9">
        <v>790</v>
      </c>
      <c r="D59" s="9">
        <v>9135</v>
      </c>
      <c r="E59" s="9">
        <v>57068</v>
      </c>
    </row>
    <row r="60" spans="1:5" ht="15.75">
      <c r="A60" s="2" t="s">
        <v>55</v>
      </c>
      <c r="B60" s="9">
        <f t="shared" si="0"/>
        <v>6811</v>
      </c>
      <c r="C60" s="9">
        <v>637</v>
      </c>
      <c r="D60" s="9">
        <v>6174</v>
      </c>
      <c r="E60" s="9">
        <v>38508</v>
      </c>
    </row>
    <row r="61" spans="1:5" ht="15.75">
      <c r="A61" s="2" t="s">
        <v>56</v>
      </c>
      <c r="B61" s="9">
        <f t="shared" si="0"/>
        <v>13434</v>
      </c>
      <c r="C61" s="9">
        <v>2205</v>
      </c>
      <c r="D61" s="9">
        <v>11229</v>
      </c>
      <c r="E61" s="9">
        <v>62531</v>
      </c>
    </row>
    <row r="62" spans="1:5" ht="15.75">
      <c r="A62" s="2" t="s">
        <v>57</v>
      </c>
      <c r="B62" s="9">
        <f t="shared" si="0"/>
        <v>19740</v>
      </c>
      <c r="C62" s="9">
        <v>1581</v>
      </c>
      <c r="D62" s="9">
        <v>18159</v>
      </c>
      <c r="E62" s="9">
        <v>134223</v>
      </c>
    </row>
    <row r="63" spans="1:5" ht="15.75">
      <c r="A63" s="2" t="s">
        <v>58</v>
      </c>
      <c r="B63" s="9">
        <f t="shared" si="0"/>
        <v>9913</v>
      </c>
      <c r="C63" s="9">
        <v>823</v>
      </c>
      <c r="D63" s="9">
        <v>9090</v>
      </c>
      <c r="E63" s="9">
        <v>51309</v>
      </c>
    </row>
    <row r="64" spans="1:5" ht="15.75">
      <c r="A64" s="2" t="s">
        <v>59</v>
      </c>
      <c r="B64" s="9">
        <f t="shared" si="0"/>
        <v>11607</v>
      </c>
      <c r="C64" s="9">
        <v>895</v>
      </c>
      <c r="D64" s="9">
        <v>10712</v>
      </c>
      <c r="E64" s="9">
        <v>44506</v>
      </c>
    </row>
    <row r="65" spans="1:5" ht="15.75">
      <c r="A65" s="2" t="s">
        <v>60</v>
      </c>
      <c r="B65" s="9">
        <f t="shared" si="0"/>
        <v>8818</v>
      </c>
      <c r="C65" s="9">
        <v>541</v>
      </c>
      <c r="D65" s="9">
        <v>8277</v>
      </c>
      <c r="E65" s="9">
        <v>69631</v>
      </c>
    </row>
    <row r="66" spans="1:5" ht="15.75">
      <c r="A66" s="2" t="s">
        <v>61</v>
      </c>
      <c r="B66" s="9">
        <f t="shared" si="0"/>
        <v>98718</v>
      </c>
      <c r="C66" s="9">
        <v>9101</v>
      </c>
      <c r="D66" s="9">
        <v>89617</v>
      </c>
      <c r="E66" s="9">
        <v>650209</v>
      </c>
    </row>
    <row r="67" spans="1:5" ht="15.75">
      <c r="A67" s="2" t="s">
        <v>62</v>
      </c>
      <c r="B67" s="9">
        <f t="shared" si="0"/>
        <v>4604</v>
      </c>
      <c r="C67" s="9">
        <v>216</v>
      </c>
      <c r="D67" s="9">
        <v>4388</v>
      </c>
      <c r="E67" s="9">
        <v>29970</v>
      </c>
    </row>
    <row r="68" spans="1:5" ht="15.75">
      <c r="A68" s="2" t="s">
        <v>63</v>
      </c>
      <c r="B68" s="9">
        <f>SUM(C68+D68)</f>
        <v>3618</v>
      </c>
      <c r="C68" s="9">
        <v>217</v>
      </c>
      <c r="D68" s="9">
        <v>3401</v>
      </c>
      <c r="E68" s="9">
        <v>17053</v>
      </c>
    </row>
    <row r="69" spans="1:5" ht="15.75">
      <c r="A69" s="1"/>
      <c r="B69" s="9"/>
      <c r="C69" s="9"/>
      <c r="D69" s="9"/>
      <c r="E69" s="9"/>
    </row>
    <row r="70" spans="1:5" ht="15.75">
      <c r="A70" s="2" t="s">
        <v>72</v>
      </c>
      <c r="B70" s="18">
        <f>C70+D70</f>
        <v>1082</v>
      </c>
      <c r="C70" s="18">
        <v>34</v>
      </c>
      <c r="D70" s="18">
        <v>1048</v>
      </c>
      <c r="E70" s="9">
        <v>44688</v>
      </c>
    </row>
    <row r="71" spans="1:5" ht="15.75">
      <c r="A71" s="5"/>
      <c r="B71" s="11"/>
      <c r="C71" s="11"/>
      <c r="D71" s="11"/>
      <c r="E71" s="11"/>
    </row>
    <row r="72" spans="1:5" ht="15.75">
      <c r="A72" s="3" t="s">
        <v>64</v>
      </c>
      <c r="B72" s="9"/>
      <c r="C72" s="9"/>
      <c r="D72" s="9"/>
      <c r="E72" s="9"/>
    </row>
    <row r="73" spans="1:5" ht="15.75">
      <c r="A73" s="3" t="s">
        <v>65</v>
      </c>
      <c r="B73" s="9"/>
      <c r="C73" s="9"/>
      <c r="D73" s="9"/>
      <c r="E73" s="9"/>
    </row>
    <row r="74" spans="1:5" ht="15.75">
      <c r="A74" s="1" t="s">
        <v>74</v>
      </c>
      <c r="B74" s="9"/>
      <c r="C74" s="9"/>
      <c r="D74" s="9"/>
      <c r="E74" s="9"/>
    </row>
    <row r="75" spans="1:5" ht="15.75">
      <c r="A75" s="1"/>
      <c r="B75" s="12"/>
      <c r="C75" s="12"/>
      <c r="D75" s="12"/>
      <c r="E75" s="9"/>
    </row>
    <row r="76" spans="1:5" ht="15.75">
      <c r="A76" s="3" t="s">
        <v>0</v>
      </c>
      <c r="B76" s="12"/>
      <c r="C76" s="12"/>
      <c r="D76" s="9"/>
      <c r="E76" s="9"/>
    </row>
    <row r="77" spans="1:5" ht="15.75">
      <c r="A77" s="3" t="s">
        <v>66</v>
      </c>
      <c r="B77" s="12"/>
      <c r="C77" s="9"/>
      <c r="D77" s="12"/>
      <c r="E77" s="9"/>
    </row>
    <row r="78" spans="1:5" ht="15.75">
      <c r="A78" s="1"/>
      <c r="B78" s="12"/>
      <c r="C78" s="9"/>
      <c r="D78" s="9"/>
      <c r="E78" s="9"/>
    </row>
    <row r="79" spans="1:5" ht="15.75">
      <c r="A79" s="1"/>
      <c r="B79" s="12"/>
      <c r="C79" s="12"/>
      <c r="D79" s="12"/>
      <c r="E79" s="9"/>
    </row>
    <row r="80" spans="1:5" ht="15.75">
      <c r="A80" s="1"/>
      <c r="B80" s="12"/>
      <c r="C80" s="12"/>
      <c r="D80" s="12"/>
      <c r="E80" s="9"/>
    </row>
    <row r="81" spans="1:5" ht="15.75">
      <c r="A81" s="1"/>
      <c r="B81" s="9"/>
      <c r="C81" s="9"/>
      <c r="D81" s="9"/>
      <c r="E81" s="9"/>
    </row>
    <row r="82" spans="1:5" ht="15.75">
      <c r="A82" s="1"/>
      <c r="B82" s="9"/>
      <c r="C82" s="9"/>
      <c r="D82" s="9"/>
      <c r="E82" s="9"/>
    </row>
    <row r="83" spans="1:5" ht="15.75">
      <c r="A83" s="1"/>
      <c r="B83" s="9"/>
      <c r="C83" s="9"/>
      <c r="D83" s="9"/>
      <c r="E83" s="9"/>
    </row>
    <row r="84" spans="1:5" ht="15.75">
      <c r="A84" s="1"/>
      <c r="B84" s="9"/>
      <c r="C84" s="9"/>
      <c r="D84" s="9"/>
      <c r="E84" s="9"/>
    </row>
    <row r="85" spans="1:5" ht="15.75">
      <c r="A85" s="1"/>
      <c r="B85" s="9"/>
      <c r="C85" s="9"/>
      <c r="D85" s="9"/>
      <c r="E85" s="9"/>
    </row>
    <row r="86" spans="1:5" ht="15.75">
      <c r="A86" s="1"/>
      <c r="B86" s="9"/>
      <c r="C86" s="9"/>
      <c r="D86" s="9"/>
      <c r="E86" s="9"/>
    </row>
    <row r="87" spans="1:5" ht="15.75">
      <c r="A87" s="1"/>
      <c r="B87" s="10"/>
      <c r="C87" s="10"/>
      <c r="D87" s="10"/>
      <c r="E87" s="10"/>
    </row>
    <row r="88" spans="1:5" ht="15.75">
      <c r="A88" s="1"/>
      <c r="B88" s="10"/>
      <c r="C88" s="10"/>
      <c r="D88" s="10"/>
      <c r="E88" s="10"/>
    </row>
    <row r="89" spans="1:5" ht="15.75">
      <c r="A89" s="1"/>
      <c r="B89" s="10"/>
      <c r="C89" s="10"/>
      <c r="D89" s="10"/>
      <c r="E89" s="10"/>
    </row>
    <row r="90" spans="1:5" ht="15.75">
      <c r="A90" s="1"/>
      <c r="B90" s="10"/>
      <c r="C90" s="10"/>
      <c r="D90" s="10"/>
      <c r="E90" s="10"/>
    </row>
    <row r="91" spans="1:5" ht="15.75">
      <c r="A91" s="1"/>
      <c r="B91" s="10"/>
      <c r="C91" s="10"/>
      <c r="D91" s="10"/>
      <c r="E91" s="10"/>
    </row>
    <row r="92" spans="1:5" ht="15.75">
      <c r="A92" s="1"/>
      <c r="B92" s="10"/>
      <c r="C92" s="10"/>
      <c r="D92" s="10"/>
      <c r="E92" s="10"/>
    </row>
    <row r="93" spans="1:5" ht="15.75">
      <c r="A93" s="1"/>
      <c r="B93" s="10"/>
      <c r="C93" s="10"/>
      <c r="D93" s="10"/>
      <c r="E93" s="10"/>
    </row>
    <row r="94" spans="1:5" ht="15.75">
      <c r="A94" s="1"/>
      <c r="B94" s="10"/>
      <c r="C94" s="10"/>
      <c r="D94" s="10"/>
      <c r="E94" s="10"/>
    </row>
  </sheetData>
  <sheetProtection/>
  <mergeCells count="2">
    <mergeCell ref="B4:D4"/>
    <mergeCell ref="E4:E5"/>
  </mergeCells>
  <printOptions/>
  <pageMargins left="0.7" right="0.7" top="0.75" bottom="0.75" header="0.3" footer="0.3"/>
  <pageSetup fitToHeight="2" fitToWidth="1" horizontalDpi="1200" verticalDpi="1200" orientation="portrait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5.77734375" style="0" customWidth="1"/>
  </cols>
  <sheetData>
    <row r="1" spans="1:5" ht="20.25">
      <c r="A1" s="13" t="s">
        <v>1</v>
      </c>
      <c r="B1" s="3"/>
      <c r="C1" s="3"/>
      <c r="D1" s="3"/>
      <c r="E1" s="3"/>
    </row>
    <row r="2" spans="1:5" ht="20.25">
      <c r="A2" s="13" t="s">
        <v>86</v>
      </c>
      <c r="B2" s="3"/>
      <c r="C2" s="3"/>
      <c r="D2" s="3"/>
      <c r="E2" s="3"/>
    </row>
    <row r="3" spans="1:5" ht="15.75">
      <c r="A3" s="4"/>
      <c r="B3" s="4"/>
      <c r="C3" s="4"/>
      <c r="D3" s="4"/>
      <c r="E3" s="4"/>
    </row>
    <row r="4" spans="1:5" ht="17.25">
      <c r="A4" s="5"/>
      <c r="B4" s="14" t="s">
        <v>68</v>
      </c>
      <c r="C4" s="14"/>
      <c r="D4" s="14"/>
      <c r="E4" s="15" t="s">
        <v>71</v>
      </c>
    </row>
    <row r="5" spans="1:5" ht="17.25">
      <c r="A5" s="6" t="s">
        <v>70</v>
      </c>
      <c r="B5" s="7" t="s">
        <v>2</v>
      </c>
      <c r="C5" s="7" t="s">
        <v>69</v>
      </c>
      <c r="D5" s="7" t="s">
        <v>3</v>
      </c>
      <c r="E5" s="16"/>
    </row>
    <row r="6" spans="1:5" ht="15.75">
      <c r="A6" s="8"/>
      <c r="B6" s="8"/>
      <c r="C6" s="8"/>
      <c r="D6" s="8"/>
      <c r="E6" s="8"/>
    </row>
    <row r="7" spans="1:5" ht="15.75">
      <c r="A7" s="2" t="s">
        <v>4</v>
      </c>
      <c r="B7" s="9">
        <f>+B9+B11</f>
        <v>2706547</v>
      </c>
      <c r="C7" s="9">
        <f>+C9+C11</f>
        <v>171380</v>
      </c>
      <c r="D7" s="9">
        <f>+D9+D11</f>
        <v>2535167</v>
      </c>
      <c r="E7" s="9">
        <f>+E9+E11+E70</f>
        <v>11356988</v>
      </c>
    </row>
    <row r="8" spans="1:5" ht="15.75">
      <c r="A8" s="1"/>
      <c r="B8" s="9"/>
      <c r="C8" s="9"/>
      <c r="D8" s="9"/>
      <c r="E8" s="9"/>
    </row>
    <row r="9" spans="1:5" ht="15.75">
      <c r="A9" s="2" t="s">
        <v>5</v>
      </c>
      <c r="B9" s="9">
        <f>SUM(C9+D9)</f>
        <v>559856</v>
      </c>
      <c r="C9" s="9">
        <v>64851</v>
      </c>
      <c r="D9" s="9">
        <v>495005</v>
      </c>
      <c r="E9" s="9">
        <v>3327441</v>
      </c>
    </row>
    <row r="10" spans="1:5" ht="15.75">
      <c r="A10" s="1"/>
      <c r="B10" s="9"/>
      <c r="C10" s="9"/>
      <c r="D10" s="9"/>
      <c r="E10" s="9"/>
    </row>
    <row r="11" spans="1:5" ht="15.75">
      <c r="A11" s="2" t="s">
        <v>6</v>
      </c>
      <c r="B11" s="9">
        <f>SUM(B12:B68)</f>
        <v>2146691</v>
      </c>
      <c r="C11" s="9">
        <f>SUM(C12:C68)</f>
        <v>106529</v>
      </c>
      <c r="D11" s="9">
        <f>SUM(D12:D68)</f>
        <v>2040162</v>
      </c>
      <c r="E11" s="9">
        <f>SUM(E12:E68)</f>
        <v>7982895</v>
      </c>
    </row>
    <row r="12" spans="1:5" ht="15.75">
      <c r="A12" s="2" t="s">
        <v>7</v>
      </c>
      <c r="B12" s="9">
        <f>SUM(C12+D12)</f>
        <v>63639</v>
      </c>
      <c r="C12" s="9">
        <v>4493</v>
      </c>
      <c r="D12" s="9">
        <v>59146</v>
      </c>
      <c r="E12" s="9">
        <v>200491</v>
      </c>
    </row>
    <row r="13" spans="1:5" ht="15.75">
      <c r="A13" s="2" t="s">
        <v>8</v>
      </c>
      <c r="B13" s="9">
        <f aca="true" t="shared" si="0" ref="B13:B67">SUM(C13+D13)</f>
        <v>4579</v>
      </c>
      <c r="C13" s="9">
        <v>367</v>
      </c>
      <c r="D13" s="9">
        <v>4212</v>
      </c>
      <c r="E13" s="9">
        <v>33475</v>
      </c>
    </row>
    <row r="14" spans="1:5" ht="15.75">
      <c r="A14" s="2" t="s">
        <v>9</v>
      </c>
      <c r="B14" s="9">
        <f t="shared" si="0"/>
        <v>29627</v>
      </c>
      <c r="C14" s="9">
        <v>2247</v>
      </c>
      <c r="D14" s="9">
        <v>27380</v>
      </c>
      <c r="E14" s="9">
        <v>145375</v>
      </c>
    </row>
    <row r="15" spans="1:5" ht="15.75">
      <c r="A15" s="2" t="s">
        <v>10</v>
      </c>
      <c r="B15" s="9">
        <f t="shared" si="0"/>
        <v>16313</v>
      </c>
      <c r="C15" s="9">
        <v>1105</v>
      </c>
      <c r="D15" s="9">
        <v>15208</v>
      </c>
      <c r="E15" s="9">
        <v>59465</v>
      </c>
    </row>
    <row r="16" spans="1:5" ht="15.75">
      <c r="A16" s="2" t="s">
        <v>11</v>
      </c>
      <c r="B16" s="9">
        <f t="shared" si="0"/>
        <v>12515</v>
      </c>
      <c r="C16" s="9">
        <v>747</v>
      </c>
      <c r="D16" s="9">
        <v>11768</v>
      </c>
      <c r="E16" s="9">
        <v>55969</v>
      </c>
    </row>
    <row r="17" spans="1:5" ht="15.75">
      <c r="A17" s="2" t="s">
        <v>12</v>
      </c>
      <c r="B17" s="9">
        <f t="shared" si="0"/>
        <v>15452</v>
      </c>
      <c r="C17" s="9">
        <v>1599</v>
      </c>
      <c r="D17" s="9">
        <v>13853</v>
      </c>
      <c r="E17" s="9">
        <v>97885</v>
      </c>
    </row>
    <row r="18" spans="1:5" ht="15.75">
      <c r="A18" s="2" t="s">
        <v>13</v>
      </c>
      <c r="B18" s="9">
        <f aca="true" t="shared" si="1" ref="B18:B23">SUM(C18+D18)</f>
        <v>11104</v>
      </c>
      <c r="C18" s="9">
        <v>879</v>
      </c>
      <c r="D18" s="9">
        <v>10225</v>
      </c>
      <c r="E18" s="9">
        <v>63453</v>
      </c>
    </row>
    <row r="19" spans="1:5" ht="15.75">
      <c r="A19" s="2" t="s">
        <v>14</v>
      </c>
      <c r="B19" s="9">
        <f t="shared" si="1"/>
        <v>6739</v>
      </c>
      <c r="C19" s="9">
        <v>454</v>
      </c>
      <c r="D19" s="9">
        <v>6285</v>
      </c>
      <c r="E19" s="9">
        <v>38408</v>
      </c>
    </row>
    <row r="20" spans="1:5" ht="15.75">
      <c r="A20" s="2" t="s">
        <v>15</v>
      </c>
      <c r="B20" s="9">
        <f t="shared" si="1"/>
        <v>12546</v>
      </c>
      <c r="C20" s="9">
        <v>985</v>
      </c>
      <c r="D20" s="9">
        <v>11561</v>
      </c>
      <c r="E20" s="9">
        <v>56009</v>
      </c>
    </row>
    <row r="21" spans="1:5" ht="15.75">
      <c r="A21" s="2" t="s">
        <v>16</v>
      </c>
      <c r="B21" s="9">
        <f t="shared" si="1"/>
        <v>9281</v>
      </c>
      <c r="C21" s="9">
        <v>741</v>
      </c>
      <c r="D21" s="9">
        <v>8540</v>
      </c>
      <c r="E21" s="9">
        <v>48461</v>
      </c>
    </row>
    <row r="22" spans="1:5" ht="15.75">
      <c r="A22" s="2" t="s">
        <v>17</v>
      </c>
      <c r="B22" s="9">
        <f t="shared" si="1"/>
        <v>9014</v>
      </c>
      <c r="C22" s="9">
        <v>574</v>
      </c>
      <c r="D22" s="9">
        <v>8440</v>
      </c>
      <c r="E22" s="9">
        <v>33027</v>
      </c>
    </row>
    <row r="23" spans="1:5" ht="15.75">
      <c r="A23" s="2" t="s">
        <v>18</v>
      </c>
      <c r="B23" s="9">
        <f t="shared" si="1"/>
        <v>11147</v>
      </c>
      <c r="C23" s="9">
        <v>772</v>
      </c>
      <c r="D23" s="9">
        <v>10375</v>
      </c>
      <c r="E23" s="9">
        <v>38583</v>
      </c>
    </row>
    <row r="24" spans="1:5" ht="15.75">
      <c r="A24" s="2" t="s">
        <v>19</v>
      </c>
      <c r="B24" s="9">
        <f t="shared" si="0"/>
        <v>39860</v>
      </c>
      <c r="C24" s="9">
        <v>3329</v>
      </c>
      <c r="D24" s="9">
        <v>36531</v>
      </c>
      <c r="E24" s="9">
        <v>209676</v>
      </c>
    </row>
    <row r="25" spans="1:5" ht="15.75">
      <c r="A25" s="2" t="s">
        <v>20</v>
      </c>
      <c r="B25" s="9">
        <f t="shared" si="0"/>
        <v>117754</v>
      </c>
      <c r="C25" s="9">
        <v>7261</v>
      </c>
      <c r="D25" s="9">
        <v>110493</v>
      </c>
      <c r="E25" s="9">
        <v>650473</v>
      </c>
    </row>
    <row r="26" spans="1:5" ht="15.75">
      <c r="A26" s="2" t="s">
        <v>21</v>
      </c>
      <c r="B26" s="9">
        <f t="shared" si="0"/>
        <v>4304</v>
      </c>
      <c r="C26" s="9">
        <v>394</v>
      </c>
      <c r="D26" s="9">
        <v>3910</v>
      </c>
      <c r="E26" s="9">
        <v>28939</v>
      </c>
    </row>
    <row r="27" spans="1:5" ht="15.75">
      <c r="A27" s="2" t="s">
        <v>22</v>
      </c>
      <c r="B27" s="9">
        <f t="shared" si="0"/>
        <v>8250</v>
      </c>
      <c r="C27" s="9">
        <v>629</v>
      </c>
      <c r="D27" s="9">
        <v>7621</v>
      </c>
      <c r="E27" s="9">
        <v>34565</v>
      </c>
    </row>
    <row r="28" spans="1:5" ht="15.75">
      <c r="A28" s="2" t="s">
        <v>23</v>
      </c>
      <c r="B28" s="9">
        <f t="shared" si="0"/>
        <v>8052</v>
      </c>
      <c r="C28" s="9">
        <v>439</v>
      </c>
      <c r="D28" s="9">
        <v>7613</v>
      </c>
      <c r="E28" s="9">
        <v>40449</v>
      </c>
    </row>
    <row r="29" spans="1:5" ht="15.75">
      <c r="A29" s="2" t="s">
        <v>24</v>
      </c>
      <c r="B29" s="9">
        <f t="shared" si="0"/>
        <v>10820</v>
      </c>
      <c r="C29" s="9">
        <v>498</v>
      </c>
      <c r="D29" s="9">
        <v>10322</v>
      </c>
      <c r="E29" s="9">
        <v>44839</v>
      </c>
    </row>
    <row r="30" spans="1:5" ht="15.75">
      <c r="A30" s="2" t="s">
        <v>25</v>
      </c>
      <c r="B30" s="9">
        <f t="shared" si="0"/>
        <v>7274</v>
      </c>
      <c r="C30" s="9">
        <v>539</v>
      </c>
      <c r="D30" s="9">
        <v>6735</v>
      </c>
      <c r="E30" s="9">
        <v>37755</v>
      </c>
    </row>
    <row r="31" spans="1:5" ht="15.75">
      <c r="A31" s="2" t="s">
        <v>26</v>
      </c>
      <c r="B31" s="9">
        <f t="shared" si="0"/>
        <v>919</v>
      </c>
      <c r="C31" s="9">
        <v>64</v>
      </c>
      <c r="D31" s="9">
        <v>855</v>
      </c>
      <c r="E31" s="9">
        <v>4921</v>
      </c>
    </row>
    <row r="32" spans="1:5" ht="15.75">
      <c r="A32" s="2" t="s">
        <v>27</v>
      </c>
      <c r="B32" s="9">
        <f t="shared" si="0"/>
        <v>8731</v>
      </c>
      <c r="C32" s="9">
        <v>465</v>
      </c>
      <c r="D32" s="9">
        <v>8266</v>
      </c>
      <c r="E32" s="9">
        <v>46085</v>
      </c>
    </row>
    <row r="33" spans="1:5" ht="15.75">
      <c r="A33" s="2" t="s">
        <v>28</v>
      </c>
      <c r="B33" s="9">
        <f t="shared" si="0"/>
        <v>12826</v>
      </c>
      <c r="C33" s="9">
        <v>1674</v>
      </c>
      <c r="D33" s="9">
        <v>11152</v>
      </c>
      <c r="E33" s="9">
        <v>71281</v>
      </c>
    </row>
    <row r="34" spans="1:5" ht="15.75">
      <c r="A34" s="2" t="s">
        <v>29</v>
      </c>
      <c r="B34" s="9">
        <f t="shared" si="0"/>
        <v>5407</v>
      </c>
      <c r="C34" s="9">
        <v>270</v>
      </c>
      <c r="D34" s="9">
        <v>5137</v>
      </c>
      <c r="E34" s="9">
        <v>19855</v>
      </c>
    </row>
    <row r="35" spans="1:5" ht="15.75">
      <c r="A35" s="2" t="s">
        <v>30</v>
      </c>
      <c r="B35" s="9">
        <f t="shared" si="0"/>
        <v>11468</v>
      </c>
      <c r="C35" s="9">
        <v>616</v>
      </c>
      <c r="D35" s="9">
        <v>10852</v>
      </c>
      <c r="E35" s="9">
        <v>45736</v>
      </c>
    </row>
    <row r="36" spans="1:5" ht="15.75">
      <c r="A36" s="2" t="s">
        <v>31</v>
      </c>
      <c r="B36" s="9">
        <f t="shared" si="0"/>
        <v>12851</v>
      </c>
      <c r="C36" s="9">
        <v>871</v>
      </c>
      <c r="D36" s="9">
        <v>11980</v>
      </c>
      <c r="E36" s="9">
        <v>50609</v>
      </c>
    </row>
    <row r="37" spans="1:5" ht="15.75">
      <c r="A37" s="2" t="s">
        <v>32</v>
      </c>
      <c r="B37" s="9">
        <f t="shared" si="0"/>
        <v>162428</v>
      </c>
      <c r="C37" s="9">
        <v>7119</v>
      </c>
      <c r="D37" s="9">
        <v>155309</v>
      </c>
      <c r="E37" s="9">
        <v>517528</v>
      </c>
    </row>
    <row r="38" spans="1:5" ht="15.75">
      <c r="A38" s="2" t="s">
        <v>33</v>
      </c>
      <c r="B38" s="9">
        <f t="shared" si="0"/>
        <v>6747</v>
      </c>
      <c r="C38" s="9">
        <v>399</v>
      </c>
      <c r="D38" s="9">
        <v>6348</v>
      </c>
      <c r="E38" s="9">
        <v>36206</v>
      </c>
    </row>
    <row r="39" spans="1:5" ht="15.75">
      <c r="A39" s="2" t="s">
        <v>34</v>
      </c>
      <c r="B39" s="9">
        <f t="shared" si="0"/>
        <v>145894</v>
      </c>
      <c r="C39" s="9">
        <v>7545</v>
      </c>
      <c r="D39" s="9">
        <v>138349</v>
      </c>
      <c r="E39" s="9">
        <v>1002192</v>
      </c>
    </row>
    <row r="40" spans="1:5" ht="15.75">
      <c r="A40" s="2" t="s">
        <v>35</v>
      </c>
      <c r="B40" s="9">
        <f t="shared" si="0"/>
        <v>39222</v>
      </c>
      <c r="C40" s="9">
        <v>2050</v>
      </c>
      <c r="D40" s="9">
        <v>37172</v>
      </c>
      <c r="E40" s="9">
        <v>159680</v>
      </c>
    </row>
    <row r="41" spans="1:5" ht="15.75">
      <c r="A41" s="2" t="s">
        <v>36</v>
      </c>
      <c r="B41" s="9">
        <f t="shared" si="0"/>
        <v>583224</v>
      </c>
      <c r="C41" s="9">
        <v>1838</v>
      </c>
      <c r="D41" s="9">
        <v>581386</v>
      </c>
      <c r="E41" s="9">
        <v>162847</v>
      </c>
    </row>
    <row r="42" spans="1:5" ht="15.75">
      <c r="A42" s="2" t="s">
        <v>37</v>
      </c>
      <c r="B42" s="9">
        <f t="shared" si="0"/>
        <v>57632</v>
      </c>
      <c r="C42" s="9">
        <v>3967</v>
      </c>
      <c r="D42" s="9">
        <v>53665</v>
      </c>
      <c r="E42" s="9">
        <v>322747</v>
      </c>
    </row>
    <row r="43" spans="1:5" ht="15.75">
      <c r="A43" s="2" t="s">
        <v>38</v>
      </c>
      <c r="B43" s="9">
        <f t="shared" si="0"/>
        <v>14806</v>
      </c>
      <c r="C43" s="9">
        <v>971</v>
      </c>
      <c r="D43" s="9">
        <v>13835</v>
      </c>
      <c r="E43" s="9">
        <v>76715</v>
      </c>
    </row>
    <row r="44" spans="1:5" ht="15.75">
      <c r="A44" s="2" t="s">
        <v>39</v>
      </c>
      <c r="B44" s="9">
        <f t="shared" si="0"/>
        <v>47350</v>
      </c>
      <c r="C44" s="9">
        <v>4607</v>
      </c>
      <c r="D44" s="9">
        <v>42743</v>
      </c>
      <c r="E44" s="9">
        <v>245479</v>
      </c>
    </row>
    <row r="45" spans="1:5" ht="15.75">
      <c r="A45" s="2" t="s">
        <v>40</v>
      </c>
      <c r="B45" s="9">
        <f t="shared" si="0"/>
        <v>8032</v>
      </c>
      <c r="C45" s="9">
        <v>388</v>
      </c>
      <c r="D45" s="9">
        <v>7644</v>
      </c>
      <c r="E45" s="9">
        <v>30035</v>
      </c>
    </row>
    <row r="46" spans="1:5" ht="15.75">
      <c r="A46" s="2" t="s">
        <v>41</v>
      </c>
      <c r="B46" s="9">
        <f t="shared" si="0"/>
        <v>22120</v>
      </c>
      <c r="C46" s="9">
        <v>1218</v>
      </c>
      <c r="D46" s="9">
        <v>20902</v>
      </c>
      <c r="E46" s="9">
        <v>87281</v>
      </c>
    </row>
    <row r="47" spans="1:5" ht="15.75">
      <c r="A47" s="2" t="s">
        <v>42</v>
      </c>
      <c r="B47" s="9">
        <f t="shared" si="0"/>
        <v>9738</v>
      </c>
      <c r="C47" s="9">
        <v>767</v>
      </c>
      <c r="D47" s="9">
        <v>8971</v>
      </c>
      <c r="E47" s="9">
        <v>44602</v>
      </c>
    </row>
    <row r="48" spans="1:5" ht="15.75">
      <c r="A48" s="2" t="s">
        <v>43</v>
      </c>
      <c r="B48" s="9">
        <f t="shared" si="0"/>
        <v>20235</v>
      </c>
      <c r="C48" s="9">
        <v>1579</v>
      </c>
      <c r="D48" s="9">
        <v>18656</v>
      </c>
      <c r="E48" s="9">
        <v>78272</v>
      </c>
    </row>
    <row r="49" spans="1:5" ht="15.75">
      <c r="A49" s="2" t="s">
        <v>44</v>
      </c>
      <c r="B49" s="9">
        <f t="shared" si="0"/>
        <v>22838</v>
      </c>
      <c r="C49" s="9">
        <v>1674</v>
      </c>
      <c r="D49" s="9">
        <v>21164</v>
      </c>
      <c r="E49" s="9">
        <v>109829</v>
      </c>
    </row>
    <row r="50" spans="1:5" ht="15.75">
      <c r="A50" s="2" t="s">
        <v>45</v>
      </c>
      <c r="B50" s="9">
        <f t="shared" si="0"/>
        <v>35072</v>
      </c>
      <c r="C50" s="9">
        <v>3055</v>
      </c>
      <c r="D50" s="9">
        <v>32017</v>
      </c>
      <c r="E50" s="9">
        <v>213025</v>
      </c>
    </row>
    <row r="51" spans="1:5" ht="15.75">
      <c r="A51" s="2" t="s">
        <v>46</v>
      </c>
      <c r="B51" s="9">
        <f t="shared" si="0"/>
        <v>17504</v>
      </c>
      <c r="C51" s="9">
        <v>1226</v>
      </c>
      <c r="D51" s="9">
        <v>16278</v>
      </c>
      <c r="E51" s="9">
        <v>75569</v>
      </c>
    </row>
    <row r="52" spans="1:5" ht="15.75">
      <c r="A52" s="2" t="s">
        <v>47</v>
      </c>
      <c r="B52" s="9">
        <f t="shared" si="0"/>
        <v>37037</v>
      </c>
      <c r="C52" s="9">
        <v>3328</v>
      </c>
      <c r="D52" s="9">
        <v>33709</v>
      </c>
      <c r="E52" s="9">
        <v>160344</v>
      </c>
    </row>
    <row r="53" spans="1:5" ht="15.75">
      <c r="A53" s="2" t="s">
        <v>48</v>
      </c>
      <c r="B53" s="9">
        <f t="shared" si="0"/>
        <v>18665</v>
      </c>
      <c r="C53" s="9">
        <v>1232</v>
      </c>
      <c r="D53" s="9">
        <v>17433</v>
      </c>
      <c r="E53" s="9">
        <v>114345</v>
      </c>
    </row>
    <row r="54" spans="1:5" ht="15.75">
      <c r="A54" s="2" t="s">
        <v>49</v>
      </c>
      <c r="B54" s="9">
        <f t="shared" si="0"/>
        <v>7193</v>
      </c>
      <c r="C54" s="9">
        <v>486</v>
      </c>
      <c r="D54" s="9">
        <v>6707</v>
      </c>
      <c r="E54" s="9">
        <v>23904</v>
      </c>
    </row>
    <row r="55" spans="1:5" ht="15.75">
      <c r="A55" s="2" t="s">
        <v>50</v>
      </c>
      <c r="B55" s="9">
        <f t="shared" si="0"/>
        <v>4096</v>
      </c>
      <c r="C55" s="9">
        <v>521</v>
      </c>
      <c r="D55" s="9">
        <v>3575</v>
      </c>
      <c r="E55" s="9">
        <v>14115</v>
      </c>
    </row>
    <row r="56" spans="1:5" ht="15.75">
      <c r="A56" s="2" t="s">
        <v>51</v>
      </c>
      <c r="B56" s="9">
        <f t="shared" si="0"/>
        <v>6199</v>
      </c>
      <c r="C56" s="9">
        <v>494</v>
      </c>
      <c r="D56" s="9">
        <v>5705</v>
      </c>
      <c r="E56" s="9">
        <v>24668</v>
      </c>
    </row>
    <row r="57" spans="1:5" ht="15.75">
      <c r="A57" s="2" t="s">
        <v>52</v>
      </c>
      <c r="B57" s="9">
        <f t="shared" si="0"/>
        <v>15418</v>
      </c>
      <c r="C57" s="9">
        <v>1279</v>
      </c>
      <c r="D57" s="9">
        <v>14139</v>
      </c>
      <c r="E57" s="9">
        <v>73487</v>
      </c>
    </row>
    <row r="58" spans="1:5" ht="15.75">
      <c r="A58" s="2" t="s">
        <v>53</v>
      </c>
      <c r="B58" s="9">
        <f t="shared" si="0"/>
        <v>216675</v>
      </c>
      <c r="C58" s="9">
        <v>12518</v>
      </c>
      <c r="D58" s="9">
        <v>204157</v>
      </c>
      <c r="E58" s="9">
        <v>1087453</v>
      </c>
    </row>
    <row r="59" spans="1:5" ht="15.75">
      <c r="A59" s="2" t="s">
        <v>54</v>
      </c>
      <c r="B59" s="9">
        <f t="shared" si="0"/>
        <v>10697</v>
      </c>
      <c r="C59" s="9">
        <v>822</v>
      </c>
      <c r="D59" s="9">
        <v>9875</v>
      </c>
      <c r="E59" s="9">
        <v>57008</v>
      </c>
    </row>
    <row r="60" spans="1:5" ht="15.75">
      <c r="A60" s="2" t="s">
        <v>55</v>
      </c>
      <c r="B60" s="9">
        <f t="shared" si="0"/>
        <v>6924</v>
      </c>
      <c r="C60" s="9">
        <v>583</v>
      </c>
      <c r="D60" s="9">
        <v>6341</v>
      </c>
      <c r="E60" s="9">
        <v>38772</v>
      </c>
    </row>
    <row r="61" spans="1:5" ht="15.75">
      <c r="A61" s="2" t="s">
        <v>56</v>
      </c>
      <c r="B61" s="9">
        <f t="shared" si="0"/>
        <v>13536</v>
      </c>
      <c r="C61" s="9">
        <v>2079</v>
      </c>
      <c r="D61" s="9">
        <v>11457</v>
      </c>
      <c r="E61" s="9">
        <v>63529</v>
      </c>
    </row>
    <row r="62" spans="1:5" ht="15.75">
      <c r="A62" s="2" t="s">
        <v>57</v>
      </c>
      <c r="B62" s="9">
        <f t="shared" si="0"/>
        <v>20341</v>
      </c>
      <c r="C62" s="9">
        <v>1581</v>
      </c>
      <c r="D62" s="9">
        <v>18760</v>
      </c>
      <c r="E62" s="9">
        <v>134296</v>
      </c>
    </row>
    <row r="63" spans="1:5" ht="15.75">
      <c r="A63" s="2" t="s">
        <v>58</v>
      </c>
      <c r="B63" s="9">
        <f t="shared" si="0"/>
        <v>10034</v>
      </c>
      <c r="C63" s="9">
        <v>879</v>
      </c>
      <c r="D63" s="9">
        <v>9155</v>
      </c>
      <c r="E63" s="9">
        <v>51206</v>
      </c>
    </row>
    <row r="64" spans="1:5" ht="15.75">
      <c r="A64" s="2" t="s">
        <v>59</v>
      </c>
      <c r="B64" s="9">
        <f t="shared" si="0"/>
        <v>11587</v>
      </c>
      <c r="C64" s="9">
        <v>845</v>
      </c>
      <c r="D64" s="9">
        <v>10742</v>
      </c>
      <c r="E64" s="9">
        <v>44157</v>
      </c>
    </row>
    <row r="65" spans="1:5" ht="15.75">
      <c r="A65" s="2" t="s">
        <v>60</v>
      </c>
      <c r="B65" s="9">
        <f t="shared" si="0"/>
        <v>9020</v>
      </c>
      <c r="C65" s="9">
        <v>515</v>
      </c>
      <c r="D65" s="9">
        <v>8505</v>
      </c>
      <c r="E65" s="9">
        <v>69996</v>
      </c>
    </row>
    <row r="66" spans="1:5" ht="15.75">
      <c r="A66" s="2" t="s">
        <v>61</v>
      </c>
      <c r="B66" s="9">
        <f t="shared" si="0"/>
        <v>107257</v>
      </c>
      <c r="C66" s="9">
        <v>8499</v>
      </c>
      <c r="D66" s="9">
        <v>98758</v>
      </c>
      <c r="E66" s="9">
        <v>660362</v>
      </c>
    </row>
    <row r="67" spans="1:5" ht="15.75">
      <c r="A67" s="2" t="s">
        <v>62</v>
      </c>
      <c r="B67" s="9">
        <f t="shared" si="0"/>
        <v>4857</v>
      </c>
      <c r="C67" s="9">
        <v>221</v>
      </c>
      <c r="D67" s="9">
        <v>4636</v>
      </c>
      <c r="E67" s="9">
        <v>30251</v>
      </c>
    </row>
    <row r="68" spans="1:5" ht="15.75">
      <c r="A68" s="2" t="s">
        <v>63</v>
      </c>
      <c r="B68" s="9">
        <f>SUM(C68+D68)</f>
        <v>3841</v>
      </c>
      <c r="C68" s="9">
        <v>232</v>
      </c>
      <c r="D68" s="9">
        <v>3609</v>
      </c>
      <c r="E68" s="9">
        <v>17211</v>
      </c>
    </row>
    <row r="69" spans="1:5" ht="15.75">
      <c r="A69" s="1"/>
      <c r="B69" s="9"/>
      <c r="C69" s="9"/>
      <c r="D69" s="9"/>
      <c r="E69" s="9"/>
    </row>
    <row r="70" spans="1:5" ht="17.25">
      <c r="A70" s="2" t="s">
        <v>88</v>
      </c>
      <c r="B70" s="18">
        <v>0</v>
      </c>
      <c r="C70" s="18">
        <v>0</v>
      </c>
      <c r="D70" s="18">
        <v>0</v>
      </c>
      <c r="E70" s="9">
        <v>46652</v>
      </c>
    </row>
    <row r="71" spans="1:5" ht="15.75">
      <c r="A71" s="5"/>
      <c r="B71" s="11"/>
      <c r="C71" s="11"/>
      <c r="D71" s="11"/>
      <c r="E71" s="11"/>
    </row>
    <row r="72" spans="1:6" ht="15.75">
      <c r="A72" s="3" t="s">
        <v>64</v>
      </c>
      <c r="B72" s="9"/>
      <c r="C72" s="9"/>
      <c r="D72" s="9"/>
      <c r="E72" s="9"/>
      <c r="F72" s="9"/>
    </row>
    <row r="73" spans="1:6" ht="15.75">
      <c r="A73" s="3" t="s">
        <v>65</v>
      </c>
      <c r="B73" s="9"/>
      <c r="C73" s="9"/>
      <c r="D73" s="9"/>
      <c r="E73" s="9"/>
      <c r="F73" s="9"/>
    </row>
    <row r="74" spans="1:6" ht="15.75">
      <c r="A74" s="1" t="s">
        <v>74</v>
      </c>
      <c r="B74" s="9"/>
      <c r="C74" s="9"/>
      <c r="D74" s="9"/>
      <c r="E74" s="9"/>
      <c r="F74" s="9"/>
    </row>
    <row r="75" spans="1:6" ht="15.75">
      <c r="A75" s="3" t="s">
        <v>87</v>
      </c>
      <c r="B75" s="9"/>
      <c r="C75" s="9"/>
      <c r="D75" s="9"/>
      <c r="E75" s="9"/>
      <c r="F75" s="9"/>
    </row>
    <row r="76" spans="1:6" ht="15.75">
      <c r="A76" s="1"/>
      <c r="B76" s="12"/>
      <c r="C76" s="12"/>
      <c r="D76" s="12"/>
      <c r="E76" s="9"/>
      <c r="F76" s="9"/>
    </row>
    <row r="77" spans="1:6" ht="15.75">
      <c r="A77" s="3" t="s">
        <v>0</v>
      </c>
      <c r="B77" s="12"/>
      <c r="C77" s="12"/>
      <c r="D77" s="9"/>
      <c r="E77" s="9"/>
      <c r="F77" s="9"/>
    </row>
    <row r="78" spans="1:6" ht="15.75">
      <c r="A78" s="3" t="s">
        <v>66</v>
      </c>
      <c r="B78" s="12"/>
      <c r="C78" s="9"/>
      <c r="D78" s="12"/>
      <c r="E78" s="9"/>
      <c r="F78" s="9"/>
    </row>
    <row r="79" spans="1:6" ht="15.75">
      <c r="A79" s="1"/>
      <c r="B79" s="12"/>
      <c r="C79" s="9"/>
      <c r="D79" s="9"/>
      <c r="E79" s="9"/>
      <c r="F79" s="9"/>
    </row>
    <row r="80" spans="1:6" ht="15.75">
      <c r="A80" s="1"/>
      <c r="B80" s="12"/>
      <c r="C80" s="12"/>
      <c r="D80" s="12"/>
      <c r="E80" s="9"/>
      <c r="F80" s="9"/>
    </row>
    <row r="81" spans="1:6" ht="15.75">
      <c r="A81" s="1"/>
      <c r="B81" s="12"/>
      <c r="C81" s="12"/>
      <c r="D81" s="12"/>
      <c r="E81" s="9"/>
      <c r="F81" s="9"/>
    </row>
    <row r="82" spans="1:6" ht="15.75">
      <c r="A82" s="1"/>
      <c r="B82" s="9"/>
      <c r="C82" s="9"/>
      <c r="D82" s="9"/>
      <c r="E82" s="9"/>
      <c r="F82" s="9"/>
    </row>
    <row r="83" spans="1:6" ht="15.75">
      <c r="A83" s="1"/>
      <c r="B83" s="9"/>
      <c r="C83" s="9"/>
      <c r="D83" s="9"/>
      <c r="E83" s="9"/>
      <c r="F83" s="9"/>
    </row>
    <row r="84" spans="1:6" ht="15.75">
      <c r="A84" s="1"/>
      <c r="B84" s="9"/>
      <c r="C84" s="9"/>
      <c r="D84" s="9"/>
      <c r="E84" s="9"/>
      <c r="F84" s="9"/>
    </row>
    <row r="85" spans="1:6" ht="15.75">
      <c r="A85" s="1"/>
      <c r="B85" s="9"/>
      <c r="C85" s="9"/>
      <c r="D85" s="9"/>
      <c r="E85" s="9"/>
      <c r="F85" s="9"/>
    </row>
    <row r="86" spans="1:6" ht="15.75">
      <c r="A86" s="1"/>
      <c r="B86" s="9"/>
      <c r="C86" s="9"/>
      <c r="D86" s="9"/>
      <c r="E86" s="9"/>
      <c r="F86" s="9"/>
    </row>
    <row r="87" spans="1:6" ht="15.75">
      <c r="A87" s="1"/>
      <c r="B87" s="9"/>
      <c r="C87" s="9"/>
      <c r="D87" s="9"/>
      <c r="E87" s="9"/>
      <c r="F87" s="9"/>
    </row>
    <row r="88" spans="1:6" ht="15.75">
      <c r="A88" s="1"/>
      <c r="B88" s="10"/>
      <c r="C88" s="10"/>
      <c r="D88" s="10"/>
      <c r="E88" s="1"/>
      <c r="F88" s="10"/>
    </row>
    <row r="89" spans="1:6" ht="15.75">
      <c r="A89" s="1"/>
      <c r="B89" s="10"/>
      <c r="C89" s="10"/>
      <c r="D89" s="10"/>
      <c r="E89" s="1"/>
      <c r="F89" s="10"/>
    </row>
    <row r="90" spans="1:6" ht="15.75">
      <c r="A90" s="1"/>
      <c r="B90" s="10"/>
      <c r="C90" s="10"/>
      <c r="D90" s="10"/>
      <c r="E90" s="1"/>
      <c r="F90" s="10"/>
    </row>
    <row r="91" spans="1:6" ht="15.75">
      <c r="A91" s="1"/>
      <c r="B91" s="10"/>
      <c r="C91" s="10"/>
      <c r="D91" s="10"/>
      <c r="E91" s="1"/>
      <c r="F91" s="10"/>
    </row>
  </sheetData>
  <sheetProtection/>
  <mergeCells count="2">
    <mergeCell ref="B4:D4"/>
    <mergeCell ref="E4:E5"/>
  </mergeCells>
  <printOptions/>
  <pageMargins left="0.7" right="0.7" top="0.75" bottom="0.75" header="0.3" footer="0.3"/>
  <pageSetup fitToHeight="2" fitToWidth="1" horizontalDpi="1200" verticalDpi="1200" orientation="portrait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5.77734375" style="0" customWidth="1"/>
  </cols>
  <sheetData>
    <row r="1" spans="1:5" ht="20.25">
      <c r="A1" s="13" t="s">
        <v>1</v>
      </c>
      <c r="B1" s="3"/>
      <c r="C1" s="3"/>
      <c r="D1" s="3"/>
      <c r="E1" s="3"/>
    </row>
    <row r="2" spans="1:5" ht="20.25">
      <c r="A2" s="13" t="s">
        <v>89</v>
      </c>
      <c r="B2" s="3"/>
      <c r="C2" s="3"/>
      <c r="D2" s="3"/>
      <c r="E2" s="3"/>
    </row>
    <row r="3" spans="1:5" ht="15.75">
      <c r="A3" s="4"/>
      <c r="B3" s="4"/>
      <c r="C3" s="4"/>
      <c r="D3" s="4"/>
      <c r="E3" s="4"/>
    </row>
    <row r="4" spans="1:5" ht="17.25">
      <c r="A4" s="5"/>
      <c r="B4" s="14" t="s">
        <v>68</v>
      </c>
      <c r="C4" s="14"/>
      <c r="D4" s="14"/>
      <c r="E4" s="15" t="s">
        <v>71</v>
      </c>
    </row>
    <row r="5" spans="1:5" ht="17.25">
      <c r="A5" s="6" t="s">
        <v>70</v>
      </c>
      <c r="B5" s="7" t="s">
        <v>2</v>
      </c>
      <c r="C5" s="7" t="s">
        <v>69</v>
      </c>
      <c r="D5" s="7" t="s">
        <v>3</v>
      </c>
      <c r="E5" s="16"/>
    </row>
    <row r="6" spans="1:5" ht="15.75">
      <c r="A6" s="8"/>
      <c r="B6" s="8"/>
      <c r="C6" s="8"/>
      <c r="D6" s="8"/>
      <c r="E6" s="8"/>
    </row>
    <row r="7" spans="1:5" ht="15.75">
      <c r="A7" s="2" t="s">
        <v>4</v>
      </c>
      <c r="B7" s="9">
        <f>+B9+B11</f>
        <v>2024308</v>
      </c>
      <c r="C7" s="9">
        <f>+C9+C11</f>
        <v>180405</v>
      </c>
      <c r="D7" s="9">
        <f>+D9+D11</f>
        <v>1843903</v>
      </c>
      <c r="E7" s="9">
        <f>+E9+E11+E70</f>
        <v>11021561</v>
      </c>
    </row>
    <row r="8" spans="1:5" ht="15.75">
      <c r="A8" s="1"/>
      <c r="B8" s="9"/>
      <c r="C8" s="9"/>
      <c r="D8" s="9"/>
      <c r="E8" s="9"/>
    </row>
    <row r="9" spans="1:5" ht="15.75">
      <c r="A9" s="2" t="s">
        <v>5</v>
      </c>
      <c r="B9" s="9">
        <f>SUM(C9+D9)</f>
        <v>463655</v>
      </c>
      <c r="C9" s="9">
        <v>68045</v>
      </c>
      <c r="D9" s="9">
        <v>395610</v>
      </c>
      <c r="E9" s="9">
        <v>3192689</v>
      </c>
    </row>
    <row r="10" spans="1:5" ht="15.75">
      <c r="A10" s="1"/>
      <c r="B10" s="9"/>
      <c r="C10" s="9"/>
      <c r="D10" s="9"/>
      <c r="E10" s="9"/>
    </row>
    <row r="11" spans="1:5" ht="15.75">
      <c r="A11" s="2" t="s">
        <v>6</v>
      </c>
      <c r="B11" s="9">
        <f>SUM(B12:B68)</f>
        <v>1560653</v>
      </c>
      <c r="C11" s="9">
        <f>SUM(C12:C68)</f>
        <v>112360</v>
      </c>
      <c r="D11" s="9">
        <f>SUM(D12:D68)</f>
        <v>1448293</v>
      </c>
      <c r="E11" s="9">
        <f>SUM(E12:E68)</f>
        <v>7789389</v>
      </c>
    </row>
    <row r="12" spans="1:5" ht="15.75">
      <c r="A12" s="2" t="s">
        <v>7</v>
      </c>
      <c r="B12" s="9">
        <f>SUM(C12+D12)</f>
        <v>259996</v>
      </c>
      <c r="C12" s="9">
        <v>4834</v>
      </c>
      <c r="D12" s="9">
        <v>255162</v>
      </c>
      <c r="E12" s="9">
        <v>196051</v>
      </c>
    </row>
    <row r="13" spans="1:5" ht="15.75">
      <c r="A13" s="2" t="s">
        <v>8</v>
      </c>
      <c r="B13" s="9">
        <f aca="true" t="shared" si="0" ref="B13:B67">SUM(C13+D13)</f>
        <v>3942</v>
      </c>
      <c r="C13" s="9">
        <v>367</v>
      </c>
      <c r="D13" s="9">
        <v>3575</v>
      </c>
      <c r="E13" s="9">
        <v>32766</v>
      </c>
    </row>
    <row r="14" spans="1:5" ht="15.75">
      <c r="A14" s="2" t="s">
        <v>9</v>
      </c>
      <c r="B14" s="9">
        <f t="shared" si="0"/>
        <v>25385</v>
      </c>
      <c r="C14" s="9">
        <f>2277+79</f>
        <v>2356</v>
      </c>
      <c r="D14" s="9">
        <f>22220+809</f>
        <v>23029</v>
      </c>
      <c r="E14" s="9">
        <v>141797</v>
      </c>
    </row>
    <row r="15" spans="1:5" ht="15.75">
      <c r="A15" s="2" t="s">
        <v>10</v>
      </c>
      <c r="B15" s="9">
        <f t="shared" si="0"/>
        <v>13951</v>
      </c>
      <c r="C15" s="9">
        <v>1123</v>
      </c>
      <c r="D15" s="9">
        <v>12828</v>
      </c>
      <c r="E15" s="9">
        <v>58274</v>
      </c>
    </row>
    <row r="16" spans="1:5" ht="15.75">
      <c r="A16" s="2" t="s">
        <v>11</v>
      </c>
      <c r="B16" s="9">
        <f t="shared" si="0"/>
        <v>10900</v>
      </c>
      <c r="C16" s="9">
        <v>813</v>
      </c>
      <c r="D16" s="9">
        <v>10087</v>
      </c>
      <c r="E16" s="9">
        <v>55104</v>
      </c>
    </row>
    <row r="17" spans="1:5" ht="15.75">
      <c r="A17" s="2" t="s">
        <v>12</v>
      </c>
      <c r="B17" s="9">
        <f t="shared" si="0"/>
        <v>19240</v>
      </c>
      <c r="C17" s="9">
        <v>1700</v>
      </c>
      <c r="D17" s="9">
        <v>17540</v>
      </c>
      <c r="E17" s="9">
        <v>95660</v>
      </c>
    </row>
    <row r="18" spans="1:5" ht="15.75">
      <c r="A18" s="2" t="s">
        <v>13</v>
      </c>
      <c r="B18" s="9">
        <f t="shared" si="0"/>
        <v>9714</v>
      </c>
      <c r="C18" s="9">
        <v>970</v>
      </c>
      <c r="D18" s="9">
        <v>8744</v>
      </c>
      <c r="E18" s="9">
        <v>61996</v>
      </c>
    </row>
    <row r="19" spans="1:5" ht="15.75">
      <c r="A19" s="2" t="s">
        <v>14</v>
      </c>
      <c r="B19" s="9">
        <f t="shared" si="0"/>
        <v>5568</v>
      </c>
      <c r="C19" s="9">
        <v>488</v>
      </c>
      <c r="D19" s="9">
        <v>5080</v>
      </c>
      <c r="E19" s="9">
        <v>37679</v>
      </c>
    </row>
    <row r="20" spans="1:5" ht="15.75">
      <c r="A20" s="2" t="s">
        <v>15</v>
      </c>
      <c r="B20" s="9">
        <f t="shared" si="0"/>
        <v>11007</v>
      </c>
      <c r="C20" s="9">
        <v>1079</v>
      </c>
      <c r="D20" s="9">
        <v>9928</v>
      </c>
      <c r="E20" s="9">
        <v>54590</v>
      </c>
    </row>
    <row r="21" spans="1:5" ht="15.75">
      <c r="A21" s="2" t="s">
        <v>16</v>
      </c>
      <c r="B21" s="9">
        <f t="shared" si="0"/>
        <v>8052</v>
      </c>
      <c r="C21" s="9">
        <v>766</v>
      </c>
      <c r="D21" s="9">
        <v>7286</v>
      </c>
      <c r="E21" s="9">
        <v>47478</v>
      </c>
    </row>
    <row r="22" spans="1:5" ht="15.75">
      <c r="A22" s="2" t="s">
        <v>17</v>
      </c>
      <c r="B22" s="9">
        <f t="shared" si="0"/>
        <v>7894</v>
      </c>
      <c r="C22" s="9">
        <v>595</v>
      </c>
      <c r="D22" s="9">
        <v>7299</v>
      </c>
      <c r="E22" s="9">
        <v>32410</v>
      </c>
    </row>
    <row r="23" spans="1:5" ht="15.75">
      <c r="A23" s="2" t="s">
        <v>18</v>
      </c>
      <c r="B23" s="9">
        <f t="shared" si="0"/>
        <v>9661</v>
      </c>
      <c r="C23" s="9">
        <v>862</v>
      </c>
      <c r="D23" s="9">
        <v>8799</v>
      </c>
      <c r="E23" s="9">
        <v>37943</v>
      </c>
    </row>
    <row r="24" spans="1:5" ht="15.75">
      <c r="A24" s="2" t="s">
        <v>19</v>
      </c>
      <c r="B24" s="9">
        <f t="shared" si="0"/>
        <v>36253</v>
      </c>
      <c r="C24" s="9">
        <v>3648</v>
      </c>
      <c r="D24" s="9">
        <v>32605</v>
      </c>
      <c r="E24" s="9">
        <v>202993</v>
      </c>
    </row>
    <row r="25" spans="1:5" ht="15.75">
      <c r="A25" s="2" t="s">
        <v>20</v>
      </c>
      <c r="B25" s="9">
        <f t="shared" si="0"/>
        <v>99360</v>
      </c>
      <c r="C25" s="9">
        <v>7565</v>
      </c>
      <c r="D25" s="9">
        <v>91795</v>
      </c>
      <c r="E25" s="9">
        <v>638220</v>
      </c>
    </row>
    <row r="26" spans="1:5" ht="15.75">
      <c r="A26" s="2" t="s">
        <v>21</v>
      </c>
      <c r="B26" s="9">
        <f t="shared" si="0"/>
        <v>3767</v>
      </c>
      <c r="C26" s="9">
        <v>425</v>
      </c>
      <c r="D26" s="9">
        <v>3342</v>
      </c>
      <c r="E26" s="9">
        <v>28256</v>
      </c>
    </row>
    <row r="27" spans="1:5" ht="15.75">
      <c r="A27" s="2" t="s">
        <v>22</v>
      </c>
      <c r="B27" s="9">
        <f t="shared" si="0"/>
        <v>7227</v>
      </c>
      <c r="C27" s="9">
        <v>684</v>
      </c>
      <c r="D27" s="9">
        <v>6543</v>
      </c>
      <c r="E27" s="9">
        <v>33947</v>
      </c>
    </row>
    <row r="28" spans="1:5" ht="15.75">
      <c r="A28" s="2" t="s">
        <v>23</v>
      </c>
      <c r="B28" s="9">
        <f t="shared" si="0"/>
        <v>7044</v>
      </c>
      <c r="C28" s="9">
        <v>546</v>
      </c>
      <c r="D28" s="9">
        <v>6498</v>
      </c>
      <c r="E28" s="9">
        <v>39922</v>
      </c>
    </row>
    <row r="29" spans="1:5" ht="15.75">
      <c r="A29" s="2" t="s">
        <v>24</v>
      </c>
      <c r="B29" s="9">
        <f t="shared" si="0"/>
        <v>9221</v>
      </c>
      <c r="C29" s="9">
        <v>546</v>
      </c>
      <c r="D29" s="9">
        <v>8675</v>
      </c>
      <c r="E29" s="9">
        <v>44092</v>
      </c>
    </row>
    <row r="30" spans="1:5" ht="15.75">
      <c r="A30" s="2" t="s">
        <v>25</v>
      </c>
      <c r="B30" s="9">
        <f t="shared" si="0"/>
        <v>6329</v>
      </c>
      <c r="C30" s="9">
        <v>548</v>
      </c>
      <c r="D30" s="9">
        <v>5781</v>
      </c>
      <c r="E30" s="9">
        <v>37062</v>
      </c>
    </row>
    <row r="31" spans="1:5" ht="15.75">
      <c r="A31" s="2" t="s">
        <v>26</v>
      </c>
      <c r="B31" s="9">
        <f t="shared" si="0"/>
        <v>913</v>
      </c>
      <c r="C31" s="9">
        <v>96</v>
      </c>
      <c r="D31" s="9">
        <v>817</v>
      </c>
      <c r="E31" s="9">
        <v>4860</v>
      </c>
    </row>
    <row r="32" spans="1:5" ht="15.75">
      <c r="A32" s="2" t="s">
        <v>27</v>
      </c>
      <c r="B32" s="9">
        <f t="shared" si="0"/>
        <v>7452</v>
      </c>
      <c r="C32" s="9">
        <v>532</v>
      </c>
      <c r="D32" s="9">
        <v>6920</v>
      </c>
      <c r="E32" s="9">
        <v>45637</v>
      </c>
    </row>
    <row r="33" spans="1:5" ht="15.75">
      <c r="A33" s="2" t="s">
        <v>28</v>
      </c>
      <c r="B33" s="9">
        <f t="shared" si="0"/>
        <v>11526</v>
      </c>
      <c r="C33" s="9">
        <v>1964</v>
      </c>
      <c r="D33" s="9">
        <v>9562</v>
      </c>
      <c r="E33" s="9">
        <v>69664</v>
      </c>
    </row>
    <row r="34" spans="1:5" ht="15.75">
      <c r="A34" s="2" t="s">
        <v>29</v>
      </c>
      <c r="B34" s="9">
        <f t="shared" si="0"/>
        <v>4640</v>
      </c>
      <c r="C34" s="9">
        <v>301</v>
      </c>
      <c r="D34" s="9">
        <v>4339</v>
      </c>
      <c r="E34" s="9">
        <v>19535</v>
      </c>
    </row>
    <row r="35" spans="1:5" ht="15.75">
      <c r="A35" s="2" t="s">
        <v>30</v>
      </c>
      <c r="B35" s="9">
        <f t="shared" si="0"/>
        <v>9857</v>
      </c>
      <c r="C35" s="9">
        <v>675</v>
      </c>
      <c r="D35" s="9">
        <v>9182</v>
      </c>
      <c r="E35" s="9">
        <v>44801</v>
      </c>
    </row>
    <row r="36" spans="1:5" ht="15.75">
      <c r="A36" s="2" t="s">
        <v>31</v>
      </c>
      <c r="B36" s="9">
        <f t="shared" si="0"/>
        <v>11723</v>
      </c>
      <c r="C36" s="9">
        <v>891</v>
      </c>
      <c r="D36" s="9">
        <v>10832</v>
      </c>
      <c r="E36" s="9">
        <v>49634</v>
      </c>
    </row>
    <row r="37" spans="1:5" ht="15.75">
      <c r="A37" s="2" t="s">
        <v>32</v>
      </c>
      <c r="B37" s="9">
        <f t="shared" si="0"/>
        <v>86154</v>
      </c>
      <c r="C37" s="9">
        <f>6107+1266</f>
        <v>7373</v>
      </c>
      <c r="D37" s="9">
        <f>71816+6965</f>
        <v>78781</v>
      </c>
      <c r="E37" s="9">
        <v>506097</v>
      </c>
    </row>
    <row r="38" spans="1:5" ht="15.75">
      <c r="A38" s="2" t="s">
        <v>33</v>
      </c>
      <c r="B38" s="9">
        <f t="shared" si="0"/>
        <v>5875</v>
      </c>
      <c r="C38" s="9">
        <v>371</v>
      </c>
      <c r="D38" s="9">
        <v>5504</v>
      </c>
      <c r="E38" s="9">
        <v>35787</v>
      </c>
    </row>
    <row r="39" spans="1:5" ht="15.75">
      <c r="A39" s="2" t="s">
        <v>34</v>
      </c>
      <c r="B39" s="9">
        <f t="shared" si="0"/>
        <v>125821</v>
      </c>
      <c r="C39" s="9">
        <v>7904</v>
      </c>
      <c r="D39" s="9">
        <f>117914+3</f>
        <v>117917</v>
      </c>
      <c r="E39" s="9">
        <v>979873</v>
      </c>
    </row>
    <row r="40" spans="1:5" ht="15.75">
      <c r="A40" s="2" t="s">
        <v>35</v>
      </c>
      <c r="B40" s="9">
        <f t="shared" si="0"/>
        <v>34299</v>
      </c>
      <c r="C40" s="9">
        <v>2223</v>
      </c>
      <c r="D40" s="9">
        <v>32076</v>
      </c>
      <c r="E40" s="9">
        <v>156921</v>
      </c>
    </row>
    <row r="41" spans="1:5" ht="15.75">
      <c r="A41" s="2" t="s">
        <v>36</v>
      </c>
      <c r="B41" s="9">
        <f t="shared" si="0"/>
        <v>57515</v>
      </c>
      <c r="C41" s="9">
        <f>1816+1</f>
        <v>1817</v>
      </c>
      <c r="D41" s="9">
        <f>22979+32719</f>
        <v>55698</v>
      </c>
      <c r="E41" s="9">
        <v>160384</v>
      </c>
    </row>
    <row r="42" spans="1:5" ht="15.75">
      <c r="A42" s="2" t="s">
        <v>37</v>
      </c>
      <c r="B42" s="9">
        <f t="shared" si="0"/>
        <v>46616</v>
      </c>
      <c r="C42" s="9">
        <v>4010</v>
      </c>
      <c r="D42" s="9">
        <v>42606</v>
      </c>
      <c r="E42" s="9">
        <v>316011</v>
      </c>
    </row>
    <row r="43" spans="1:5" ht="15.75">
      <c r="A43" s="2" t="s">
        <v>38</v>
      </c>
      <c r="B43" s="9">
        <f t="shared" si="0"/>
        <v>12845</v>
      </c>
      <c r="C43" s="9">
        <v>1170</v>
      </c>
      <c r="D43" s="9">
        <v>11675</v>
      </c>
      <c r="E43" s="9">
        <v>75173</v>
      </c>
    </row>
    <row r="44" spans="1:5" ht="15.75">
      <c r="A44" s="2" t="s">
        <v>39</v>
      </c>
      <c r="B44" s="9">
        <f t="shared" si="0"/>
        <v>40969</v>
      </c>
      <c r="C44" s="9">
        <v>4871</v>
      </c>
      <c r="D44" s="9">
        <v>36098</v>
      </c>
      <c r="E44" s="9">
        <v>235932</v>
      </c>
    </row>
    <row r="45" spans="1:5" ht="15.75">
      <c r="A45" s="2" t="s">
        <v>40</v>
      </c>
      <c r="B45" s="9">
        <f t="shared" si="0"/>
        <v>6693</v>
      </c>
      <c r="C45" s="9">
        <v>406</v>
      </c>
      <c r="D45" s="9">
        <v>6287</v>
      </c>
      <c r="E45" s="9">
        <v>29483</v>
      </c>
    </row>
    <row r="46" spans="1:5" ht="15.75">
      <c r="A46" s="2" t="s">
        <v>41</v>
      </c>
      <c r="B46" s="9">
        <f t="shared" si="0"/>
        <v>18983</v>
      </c>
      <c r="C46" s="9">
        <v>1342</v>
      </c>
      <c r="D46" s="9">
        <v>17641</v>
      </c>
      <c r="E46" s="9">
        <v>85743</v>
      </c>
    </row>
    <row r="47" spans="1:5" ht="15.75">
      <c r="A47" s="2" t="s">
        <v>42</v>
      </c>
      <c r="B47" s="9">
        <f t="shared" si="0"/>
        <v>8341</v>
      </c>
      <c r="C47" s="9">
        <v>783</v>
      </c>
      <c r="D47" s="9">
        <v>7558</v>
      </c>
      <c r="E47" s="9">
        <v>43852</v>
      </c>
    </row>
    <row r="48" spans="1:5" ht="15.75">
      <c r="A48" s="2" t="s">
        <v>43</v>
      </c>
      <c r="B48" s="9">
        <f t="shared" si="0"/>
        <v>17589</v>
      </c>
      <c r="C48" s="9">
        <v>1560</v>
      </c>
      <c r="D48" s="9">
        <v>16029</v>
      </c>
      <c r="E48" s="9">
        <v>75230</v>
      </c>
    </row>
    <row r="49" spans="1:5" ht="15.75">
      <c r="A49" s="2" t="s">
        <v>44</v>
      </c>
      <c r="B49" s="9">
        <f t="shared" si="0"/>
        <v>20155</v>
      </c>
      <c r="C49" s="9">
        <v>1809</v>
      </c>
      <c r="D49" s="9">
        <v>18346</v>
      </c>
      <c r="E49" s="9">
        <v>107584</v>
      </c>
    </row>
    <row r="50" spans="1:5" ht="15.75">
      <c r="A50" s="2" t="s">
        <v>45</v>
      </c>
      <c r="B50" s="9">
        <f t="shared" si="0"/>
        <v>30185</v>
      </c>
      <c r="C50" s="9">
        <v>3195</v>
      </c>
      <c r="D50" s="9">
        <v>26990</v>
      </c>
      <c r="E50" s="9">
        <v>204622</v>
      </c>
    </row>
    <row r="51" spans="1:5" ht="15.75">
      <c r="A51" s="2" t="s">
        <v>46</v>
      </c>
      <c r="B51" s="9">
        <f t="shared" si="0"/>
        <v>14514</v>
      </c>
      <c r="C51" s="9">
        <v>1115</v>
      </c>
      <c r="D51" s="9">
        <v>13399</v>
      </c>
      <c r="E51" s="9">
        <v>74174</v>
      </c>
    </row>
    <row r="52" spans="1:5" ht="15.75">
      <c r="A52" s="2" t="s">
        <v>47</v>
      </c>
      <c r="B52" s="9">
        <f t="shared" si="0"/>
        <v>31335</v>
      </c>
      <c r="C52" s="9">
        <v>3400</v>
      </c>
      <c r="D52" s="9">
        <v>27935</v>
      </c>
      <c r="E52" s="9">
        <v>155959</v>
      </c>
    </row>
    <row r="53" spans="1:5" ht="15.75">
      <c r="A53" s="2" t="s">
        <v>48</v>
      </c>
      <c r="B53" s="9">
        <f t="shared" si="0"/>
        <v>16537</v>
      </c>
      <c r="C53" s="9">
        <v>1366</v>
      </c>
      <c r="D53" s="9">
        <v>15171</v>
      </c>
      <c r="E53" s="9">
        <v>111989</v>
      </c>
    </row>
    <row r="54" spans="1:5" ht="15.75">
      <c r="A54" s="2" t="s">
        <v>49</v>
      </c>
      <c r="B54" s="9">
        <f t="shared" si="0"/>
        <v>6036</v>
      </c>
      <c r="C54" s="9">
        <v>445</v>
      </c>
      <c r="D54" s="9">
        <v>5591</v>
      </c>
      <c r="E54" s="9">
        <v>23523</v>
      </c>
    </row>
    <row r="55" spans="1:5" ht="15.75">
      <c r="A55" s="2" t="s">
        <v>50</v>
      </c>
      <c r="B55" s="9">
        <f t="shared" si="0"/>
        <v>3320</v>
      </c>
      <c r="C55" s="9">
        <v>343</v>
      </c>
      <c r="D55" s="9">
        <v>2977</v>
      </c>
      <c r="E55" s="9">
        <v>13843</v>
      </c>
    </row>
    <row r="56" spans="1:5" ht="15.75">
      <c r="A56" s="2" t="s">
        <v>51</v>
      </c>
      <c r="B56" s="9">
        <f t="shared" si="0"/>
        <v>5249</v>
      </c>
      <c r="C56" s="9">
        <v>515</v>
      </c>
      <c r="D56" s="9">
        <v>4734</v>
      </c>
      <c r="E56" s="9">
        <v>24144</v>
      </c>
    </row>
    <row r="57" spans="1:5" ht="15.75">
      <c r="A57" s="2" t="s">
        <v>52</v>
      </c>
      <c r="B57" s="9">
        <f t="shared" si="0"/>
        <v>12977</v>
      </c>
      <c r="C57" s="9">
        <v>1239</v>
      </c>
      <c r="D57" s="9">
        <v>11738</v>
      </c>
      <c r="E57" s="9">
        <v>71983</v>
      </c>
    </row>
    <row r="58" spans="1:5" ht="15.75">
      <c r="A58" s="2" t="s">
        <v>53</v>
      </c>
      <c r="B58" s="9">
        <f t="shared" si="0"/>
        <v>185904</v>
      </c>
      <c r="C58" s="9">
        <v>12931</v>
      </c>
      <c r="D58" s="9">
        <v>172973</v>
      </c>
      <c r="E58" s="9">
        <v>1057556</v>
      </c>
    </row>
    <row r="59" spans="1:5" ht="15.75">
      <c r="A59" s="2" t="s">
        <v>54</v>
      </c>
      <c r="B59" s="9">
        <f t="shared" si="0"/>
        <v>9219</v>
      </c>
      <c r="C59" s="9">
        <v>936</v>
      </c>
      <c r="D59" s="9">
        <v>8283</v>
      </c>
      <c r="E59" s="9">
        <v>55185</v>
      </c>
    </row>
    <row r="60" spans="1:5" ht="15.75">
      <c r="A60" s="2" t="s">
        <v>55</v>
      </c>
      <c r="B60" s="9">
        <f t="shared" si="0"/>
        <v>5973</v>
      </c>
      <c r="C60" s="9">
        <v>643</v>
      </c>
      <c r="D60" s="9">
        <v>5330</v>
      </c>
      <c r="E60" s="9">
        <v>37661</v>
      </c>
    </row>
    <row r="61" spans="1:5" ht="15.75">
      <c r="A61" s="2" t="s">
        <v>56</v>
      </c>
      <c r="B61" s="9">
        <f t="shared" si="0"/>
        <v>12169</v>
      </c>
      <c r="C61" s="9">
        <f>2192+5</f>
        <v>2197</v>
      </c>
      <c r="D61" s="9">
        <f>9502+470</f>
        <v>9972</v>
      </c>
      <c r="E61" s="9">
        <v>60479</v>
      </c>
    </row>
    <row r="62" spans="1:5" ht="15.75">
      <c r="A62" s="2" t="s">
        <v>57</v>
      </c>
      <c r="B62" s="9">
        <f t="shared" si="0"/>
        <v>17395</v>
      </c>
      <c r="C62" s="9">
        <v>1705</v>
      </c>
      <c r="D62" s="9">
        <v>15690</v>
      </c>
      <c r="E62" s="9">
        <v>130991</v>
      </c>
    </row>
    <row r="63" spans="1:5" ht="15.75">
      <c r="A63" s="2" t="s">
        <v>58</v>
      </c>
      <c r="B63" s="9">
        <f t="shared" si="0"/>
        <v>8982</v>
      </c>
      <c r="C63" s="9">
        <v>941</v>
      </c>
      <c r="D63" s="9">
        <v>8041</v>
      </c>
      <c r="E63" s="9">
        <v>49936</v>
      </c>
    </row>
    <row r="64" spans="1:5" ht="15.75">
      <c r="A64" s="2" t="s">
        <v>59</v>
      </c>
      <c r="B64" s="9">
        <f t="shared" si="0"/>
        <v>10002</v>
      </c>
      <c r="C64" s="9">
        <v>841</v>
      </c>
      <c r="D64" s="9">
        <v>9161</v>
      </c>
      <c r="E64" s="9">
        <v>43238</v>
      </c>
    </row>
    <row r="65" spans="1:5" ht="15.75">
      <c r="A65" s="2" t="s">
        <v>60</v>
      </c>
      <c r="B65" s="9">
        <f t="shared" si="0"/>
        <v>7676</v>
      </c>
      <c r="C65" s="9">
        <v>567</v>
      </c>
      <c r="D65" s="9">
        <v>7109</v>
      </c>
      <c r="E65" s="9">
        <v>68683</v>
      </c>
    </row>
    <row r="66" spans="1:5" ht="15.75">
      <c r="A66" s="2" t="s">
        <v>61</v>
      </c>
      <c r="B66" s="9">
        <f t="shared" si="0"/>
        <v>93361</v>
      </c>
      <c r="C66" s="9">
        <v>9540</v>
      </c>
      <c r="D66" s="9">
        <v>83821</v>
      </c>
      <c r="E66" s="9">
        <v>640441</v>
      </c>
    </row>
    <row r="67" spans="1:5" ht="15.75">
      <c r="A67" s="2" t="s">
        <v>62</v>
      </c>
      <c r="B67" s="9">
        <f t="shared" si="0"/>
        <v>4126</v>
      </c>
      <c r="C67" s="9">
        <v>198</v>
      </c>
      <c r="D67" s="9">
        <v>3928</v>
      </c>
      <c r="E67" s="9">
        <v>29654</v>
      </c>
    </row>
    <row r="68" spans="1:5" ht="15.75">
      <c r="A68" s="2" t="s">
        <v>63</v>
      </c>
      <c r="B68" s="9">
        <f>SUM(C68+D68)</f>
        <v>3216</v>
      </c>
      <c r="C68" s="9">
        <v>230</v>
      </c>
      <c r="D68" s="9">
        <v>2986</v>
      </c>
      <c r="E68" s="9">
        <v>16887</v>
      </c>
    </row>
    <row r="69" spans="1:5" ht="15.75">
      <c r="A69" s="1"/>
      <c r="B69" s="9"/>
      <c r="C69" s="9"/>
      <c r="D69" s="9"/>
      <c r="E69" s="9"/>
    </row>
    <row r="70" spans="1:5" ht="17.25">
      <c r="A70" s="2" t="s">
        <v>88</v>
      </c>
      <c r="B70" s="18">
        <v>0</v>
      </c>
      <c r="C70" s="18">
        <v>0</v>
      </c>
      <c r="D70" s="18">
        <v>0</v>
      </c>
      <c r="E70" s="9">
        <v>39483</v>
      </c>
    </row>
    <row r="71" spans="1:5" ht="15.75">
      <c r="A71" s="5"/>
      <c r="B71" s="11"/>
      <c r="C71" s="11"/>
      <c r="D71" s="11"/>
      <c r="E71" s="11"/>
    </row>
    <row r="72" spans="1:5" ht="15.75">
      <c r="A72" s="3" t="s">
        <v>64</v>
      </c>
      <c r="B72" s="9"/>
      <c r="C72" s="9"/>
      <c r="D72" s="9"/>
      <c r="E72" s="9"/>
    </row>
    <row r="73" spans="1:5" ht="15.75">
      <c r="A73" s="3" t="s">
        <v>65</v>
      </c>
      <c r="B73" s="9"/>
      <c r="C73" s="9"/>
      <c r="D73" s="9"/>
      <c r="E73" s="9"/>
    </row>
    <row r="74" spans="1:5" ht="15.75">
      <c r="A74" s="1" t="s">
        <v>74</v>
      </c>
      <c r="B74" s="9"/>
      <c r="C74" s="9"/>
      <c r="D74" s="9"/>
      <c r="E74" s="9"/>
    </row>
    <row r="75" spans="1:5" ht="15.75">
      <c r="A75" s="3" t="s">
        <v>87</v>
      </c>
      <c r="B75" s="9"/>
      <c r="C75" s="9"/>
      <c r="D75" s="9"/>
      <c r="E75" s="9"/>
    </row>
    <row r="76" spans="1:5" ht="15.75">
      <c r="A76" s="1"/>
      <c r="B76" s="12"/>
      <c r="C76" s="12"/>
      <c r="D76" s="12"/>
      <c r="E76" s="9"/>
    </row>
    <row r="77" spans="1:5" ht="15.75">
      <c r="A77" s="3" t="s">
        <v>0</v>
      </c>
      <c r="B77" s="12"/>
      <c r="C77" s="12"/>
      <c r="D77" s="9"/>
      <c r="E77" s="9"/>
    </row>
    <row r="78" spans="1:5" ht="15.75">
      <c r="A78" s="3" t="s">
        <v>66</v>
      </c>
      <c r="B78" s="12"/>
      <c r="C78" s="9"/>
      <c r="D78" s="12"/>
      <c r="E78" s="9"/>
    </row>
    <row r="79" spans="1:5" ht="15.75">
      <c r="A79" s="1"/>
      <c r="B79" s="12"/>
      <c r="C79" s="9"/>
      <c r="D79" s="9"/>
      <c r="E79" s="9"/>
    </row>
    <row r="80" spans="1:5" ht="15.75">
      <c r="A80" s="1"/>
      <c r="B80" s="12"/>
      <c r="C80" s="12"/>
      <c r="D80" s="12"/>
      <c r="E80" s="9"/>
    </row>
    <row r="81" spans="1:5" ht="15.75">
      <c r="A81" s="1"/>
      <c r="B81" s="12"/>
      <c r="C81" s="12"/>
      <c r="D81" s="12"/>
      <c r="E81" s="9"/>
    </row>
    <row r="82" spans="1:5" ht="15.75">
      <c r="A82" s="1"/>
      <c r="B82" s="9"/>
      <c r="C82" s="9"/>
      <c r="D82" s="9"/>
      <c r="E82" s="9"/>
    </row>
    <row r="83" spans="1:5" ht="15.75">
      <c r="A83" s="1"/>
      <c r="B83" s="9"/>
      <c r="C83" s="9"/>
      <c r="D83" s="9"/>
      <c r="E83" s="9"/>
    </row>
    <row r="84" spans="1:5" ht="15.75">
      <c r="A84" s="1"/>
      <c r="B84" s="9"/>
      <c r="C84" s="9"/>
      <c r="D84" s="9"/>
      <c r="E84" s="9"/>
    </row>
    <row r="85" spans="1:5" ht="15.75">
      <c r="A85" s="1"/>
      <c r="B85" s="9"/>
      <c r="C85" s="9"/>
      <c r="D85" s="9"/>
      <c r="E85" s="9"/>
    </row>
    <row r="86" spans="1:5" ht="15.75">
      <c r="A86" s="1"/>
      <c r="B86" s="9"/>
      <c r="C86" s="9"/>
      <c r="D86" s="9"/>
      <c r="E86" s="9"/>
    </row>
    <row r="87" spans="1:5" ht="15.75">
      <c r="A87" s="1"/>
      <c r="B87" s="9"/>
      <c r="C87" s="9"/>
      <c r="D87" s="9"/>
      <c r="E87" s="9"/>
    </row>
    <row r="88" spans="1:5" ht="15.75">
      <c r="A88" s="1"/>
      <c r="B88" s="10"/>
      <c r="C88" s="10"/>
      <c r="D88" s="10"/>
      <c r="E88" s="10"/>
    </row>
    <row r="89" spans="1:5" ht="15.75">
      <c r="A89" s="1"/>
      <c r="B89" s="10"/>
      <c r="C89" s="10"/>
      <c r="D89" s="10"/>
      <c r="E89" s="10"/>
    </row>
    <row r="90" spans="1:5" ht="15.75">
      <c r="A90" s="1"/>
      <c r="B90" s="10"/>
      <c r="C90" s="10"/>
      <c r="D90" s="10"/>
      <c r="E90" s="10"/>
    </row>
    <row r="91" spans="1:5" ht="15.75">
      <c r="A91" s="1"/>
      <c r="B91" s="10"/>
      <c r="C91" s="10"/>
      <c r="D91" s="10"/>
      <c r="E91" s="10"/>
    </row>
  </sheetData>
  <sheetProtection/>
  <mergeCells count="2">
    <mergeCell ref="B4:D4"/>
    <mergeCell ref="E4:E5"/>
  </mergeCells>
  <printOptions/>
  <pageMargins left="0.7" right="0.7" top="0.75" bottom="0.75" header="0.3" footer="0.3"/>
  <pageSetup fitToHeight="2" fitToWidth="1" horizontalDpi="1200" verticalDpi="1200" orientation="portrait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5.77734375" style="0" customWidth="1"/>
  </cols>
  <sheetData>
    <row r="1" spans="1:5" ht="20.25">
      <c r="A1" s="13" t="s">
        <v>1</v>
      </c>
      <c r="B1" s="3"/>
      <c r="C1" s="3"/>
      <c r="D1" s="3"/>
      <c r="E1" s="3"/>
    </row>
    <row r="2" spans="1:5" ht="20.25">
      <c r="A2" s="13" t="s">
        <v>90</v>
      </c>
      <c r="B2" s="3"/>
      <c r="C2" s="3"/>
      <c r="D2" s="3"/>
      <c r="E2" s="3"/>
    </row>
    <row r="3" spans="1:5" ht="15.75">
      <c r="A3" s="4"/>
      <c r="B3" s="4"/>
      <c r="C3" s="4"/>
      <c r="D3" s="4"/>
      <c r="E3" s="4"/>
    </row>
    <row r="4" spans="1:5" ht="17.25">
      <c r="A4" s="5"/>
      <c r="B4" s="14" t="s">
        <v>68</v>
      </c>
      <c r="C4" s="14"/>
      <c r="D4" s="14"/>
      <c r="E4" s="15" t="s">
        <v>71</v>
      </c>
    </row>
    <row r="5" spans="1:5" ht="17.25">
      <c r="A5" s="6" t="s">
        <v>70</v>
      </c>
      <c r="B5" s="7" t="s">
        <v>2</v>
      </c>
      <c r="C5" s="7" t="s">
        <v>69</v>
      </c>
      <c r="D5" s="7" t="s">
        <v>3</v>
      </c>
      <c r="E5" s="16"/>
    </row>
    <row r="6" spans="1:5" ht="15.75">
      <c r="A6" s="8"/>
      <c r="B6" s="8"/>
      <c r="C6" s="8"/>
      <c r="D6" s="8"/>
      <c r="E6" s="8"/>
    </row>
    <row r="7" spans="1:5" ht="15.75">
      <c r="A7" s="2" t="s">
        <v>4</v>
      </c>
      <c r="B7" s="9">
        <f>+B9+B11</f>
        <v>1763656</v>
      </c>
      <c r="C7" s="9">
        <f>+C9+C11</f>
        <v>200348</v>
      </c>
      <c r="D7" s="9">
        <f>+D9+D11</f>
        <v>1563308</v>
      </c>
      <c r="E7" s="9">
        <f>+E9+E11+E70</f>
        <v>11014805</v>
      </c>
    </row>
    <row r="8" spans="1:5" ht="15.75">
      <c r="A8" s="1"/>
      <c r="B8" s="9"/>
      <c r="C8" s="9"/>
      <c r="D8" s="9"/>
      <c r="E8" s="9"/>
    </row>
    <row r="9" spans="1:5" ht="15.75">
      <c r="A9" s="2" t="s">
        <v>5</v>
      </c>
      <c r="B9" s="9">
        <f>SUM(C9:D9)</f>
        <v>385834</v>
      </c>
      <c r="C9" s="9">
        <v>78052</v>
      </c>
      <c r="D9" s="9">
        <v>307782</v>
      </c>
      <c r="E9" s="9">
        <v>3214055</v>
      </c>
    </row>
    <row r="10" spans="1:5" ht="15.75">
      <c r="A10" s="1"/>
      <c r="B10" s="9"/>
      <c r="C10" s="9"/>
      <c r="D10" s="9"/>
      <c r="E10" s="9"/>
    </row>
    <row r="11" spans="1:5" ht="15.75">
      <c r="A11" s="2" t="s">
        <v>6</v>
      </c>
      <c r="B11" s="9">
        <f>SUM(B12:B68)</f>
        <v>1377822</v>
      </c>
      <c r="C11" s="9">
        <f>SUM(C12:C68)</f>
        <v>122296</v>
      </c>
      <c r="D11" s="9">
        <f>SUM(D12:D68)</f>
        <v>1255526</v>
      </c>
      <c r="E11" s="9">
        <f>SUM(E12:E68)</f>
        <v>7761344</v>
      </c>
    </row>
    <row r="12" spans="1:5" ht="15.75">
      <c r="A12" s="2" t="s">
        <v>7</v>
      </c>
      <c r="B12" s="9">
        <f aca="true" t="shared" si="0" ref="B12:B17">SUM(C12:D12)</f>
        <v>263927</v>
      </c>
      <c r="C12" s="9">
        <v>5542</v>
      </c>
      <c r="D12" s="9">
        <v>258385</v>
      </c>
      <c r="E12" s="9">
        <v>193761</v>
      </c>
    </row>
    <row r="13" spans="1:5" ht="15.75">
      <c r="A13" s="2" t="s">
        <v>8</v>
      </c>
      <c r="B13" s="9">
        <f t="shared" si="0"/>
        <v>3329</v>
      </c>
      <c r="C13" s="9">
        <v>380</v>
      </c>
      <c r="D13" s="9">
        <v>2949</v>
      </c>
      <c r="E13" s="9">
        <v>32763</v>
      </c>
    </row>
    <row r="14" spans="1:5" ht="15.75">
      <c r="A14" s="2" t="s">
        <v>9</v>
      </c>
      <c r="B14" s="9">
        <f t="shared" si="0"/>
        <v>21117</v>
      </c>
      <c r="C14" s="9">
        <v>2625</v>
      </c>
      <c r="D14" s="9">
        <v>18492</v>
      </c>
      <c r="E14" s="9">
        <v>142360</v>
      </c>
    </row>
    <row r="15" spans="1:5" ht="15.75">
      <c r="A15" s="2" t="s">
        <v>10</v>
      </c>
      <c r="B15" s="9">
        <f t="shared" si="0"/>
        <v>11257</v>
      </c>
      <c r="C15" s="9">
        <v>1162</v>
      </c>
      <c r="D15" s="9">
        <v>10095</v>
      </c>
      <c r="E15" s="9">
        <v>58651</v>
      </c>
    </row>
    <row r="16" spans="1:5" ht="15.75">
      <c r="A16" s="2" t="s">
        <v>11</v>
      </c>
      <c r="B16" s="9">
        <f t="shared" si="0"/>
        <v>8666</v>
      </c>
      <c r="C16" s="9">
        <v>809</v>
      </c>
      <c r="D16" s="9">
        <v>7857</v>
      </c>
      <c r="E16" s="9">
        <v>55053</v>
      </c>
    </row>
    <row r="17" spans="1:5" ht="15.75">
      <c r="A17" s="2" t="s">
        <v>12</v>
      </c>
      <c r="B17" s="9">
        <f t="shared" si="0"/>
        <v>16198</v>
      </c>
      <c r="C17" s="9">
        <v>1799</v>
      </c>
      <c r="D17" s="9">
        <v>14399</v>
      </c>
      <c r="E17" s="9">
        <v>96474</v>
      </c>
    </row>
    <row r="18" spans="1:5" ht="15.75">
      <c r="A18" s="2" t="s">
        <v>13</v>
      </c>
      <c r="B18" s="9">
        <f aca="true" t="shared" si="1" ref="B18:B23">SUM(C18:D18)</f>
        <v>8598</v>
      </c>
      <c r="C18" s="9">
        <v>1154</v>
      </c>
      <c r="D18" s="9">
        <v>7444</v>
      </c>
      <c r="E18" s="9">
        <v>62738</v>
      </c>
    </row>
    <row r="19" spans="1:5" ht="15.75">
      <c r="A19" s="2" t="s">
        <v>14</v>
      </c>
      <c r="B19" s="9">
        <f t="shared" si="1"/>
        <v>4617</v>
      </c>
      <c r="C19" s="9">
        <v>478</v>
      </c>
      <c r="D19" s="9">
        <v>4139</v>
      </c>
      <c r="E19" s="9">
        <v>37661</v>
      </c>
    </row>
    <row r="20" spans="1:5" ht="15.75">
      <c r="A20" s="2" t="s">
        <v>15</v>
      </c>
      <c r="B20" s="9">
        <f t="shared" si="1"/>
        <v>9148</v>
      </c>
      <c r="C20" s="9">
        <v>1025</v>
      </c>
      <c r="D20" s="9">
        <v>8123</v>
      </c>
      <c r="E20" s="9">
        <v>53882</v>
      </c>
    </row>
    <row r="21" spans="1:5" ht="15.75">
      <c r="A21" s="2" t="s">
        <v>16</v>
      </c>
      <c r="B21" s="9">
        <f t="shared" si="1"/>
        <v>6570</v>
      </c>
      <c r="C21" s="9">
        <v>791</v>
      </c>
      <c r="D21" s="9">
        <v>5779</v>
      </c>
      <c r="E21" s="9">
        <v>46805</v>
      </c>
    </row>
    <row r="22" spans="1:5" ht="15.75">
      <c r="A22" s="2" t="s">
        <v>17</v>
      </c>
      <c r="B22" s="9">
        <f t="shared" si="1"/>
        <v>6426</v>
      </c>
      <c r="C22" s="9">
        <v>676</v>
      </c>
      <c r="D22" s="9">
        <v>5750</v>
      </c>
      <c r="E22" s="9">
        <v>32368</v>
      </c>
    </row>
    <row r="23" spans="1:5" ht="15.75">
      <c r="A23" s="2" t="s">
        <v>18</v>
      </c>
      <c r="B23" s="9">
        <f t="shared" si="1"/>
        <v>7620</v>
      </c>
      <c r="C23" s="9">
        <v>783</v>
      </c>
      <c r="D23" s="9">
        <v>6837</v>
      </c>
      <c r="E23" s="9">
        <v>37368</v>
      </c>
    </row>
    <row r="24" spans="1:5" ht="15.75">
      <c r="A24" s="2" t="s">
        <v>19</v>
      </c>
      <c r="B24" s="9">
        <f aca="true" t="shared" si="2" ref="B24:B29">SUM(C24:D24)</f>
        <v>30154</v>
      </c>
      <c r="C24" s="9">
        <v>3942</v>
      </c>
      <c r="D24" s="9">
        <v>26212</v>
      </c>
      <c r="E24" s="9">
        <v>199171</v>
      </c>
    </row>
    <row r="25" spans="1:5" ht="15.75">
      <c r="A25" s="2" t="s">
        <v>20</v>
      </c>
      <c r="B25" s="9">
        <f t="shared" si="2"/>
        <v>80506</v>
      </c>
      <c r="C25" s="9">
        <v>7516</v>
      </c>
      <c r="D25" s="9">
        <v>72990</v>
      </c>
      <c r="E25" s="9">
        <v>640863</v>
      </c>
    </row>
    <row r="26" spans="1:5" ht="15.75">
      <c r="A26" s="2" t="s">
        <v>21</v>
      </c>
      <c r="B26" s="9">
        <f t="shared" si="2"/>
        <v>2966</v>
      </c>
      <c r="C26" s="9">
        <v>435</v>
      </c>
      <c r="D26" s="9">
        <v>2531</v>
      </c>
      <c r="E26" s="9">
        <v>27946</v>
      </c>
    </row>
    <row r="27" spans="1:5" ht="15.75">
      <c r="A27" s="2" t="s">
        <v>22</v>
      </c>
      <c r="B27" s="9">
        <f t="shared" si="2"/>
        <v>5478</v>
      </c>
      <c r="C27" s="9">
        <v>614</v>
      </c>
      <c r="D27" s="9">
        <v>4864</v>
      </c>
      <c r="E27" s="9">
        <v>33645</v>
      </c>
    </row>
    <row r="28" spans="1:5" ht="15.75">
      <c r="A28" s="2" t="s">
        <v>23</v>
      </c>
      <c r="B28" s="9">
        <f t="shared" si="2"/>
        <v>5422</v>
      </c>
      <c r="C28" s="9">
        <v>480</v>
      </c>
      <c r="D28" s="9">
        <v>4942</v>
      </c>
      <c r="E28" s="9">
        <v>39698</v>
      </c>
    </row>
    <row r="29" spans="1:5" ht="15.75">
      <c r="A29" s="2" t="s">
        <v>24</v>
      </c>
      <c r="B29" s="9">
        <f t="shared" si="2"/>
        <v>7361</v>
      </c>
      <c r="C29" s="9">
        <v>594</v>
      </c>
      <c r="D29" s="9">
        <v>6767</v>
      </c>
      <c r="E29" s="9">
        <v>44178</v>
      </c>
    </row>
    <row r="30" spans="1:5" ht="15.75">
      <c r="A30" s="2" t="s">
        <v>25</v>
      </c>
      <c r="B30" s="9">
        <f aca="true" t="shared" si="3" ref="B30:B35">SUM(C30:D30)</f>
        <v>4940</v>
      </c>
      <c r="C30" s="9">
        <v>522</v>
      </c>
      <c r="D30" s="9">
        <v>4418</v>
      </c>
      <c r="E30" s="9">
        <v>36334</v>
      </c>
    </row>
    <row r="31" spans="1:5" ht="15.75">
      <c r="A31" s="2" t="s">
        <v>26</v>
      </c>
      <c r="B31" s="9">
        <f t="shared" si="3"/>
        <v>615</v>
      </c>
      <c r="C31" s="9">
        <v>88</v>
      </c>
      <c r="D31" s="9">
        <v>527</v>
      </c>
      <c r="E31" s="9">
        <v>4880</v>
      </c>
    </row>
    <row r="32" spans="1:5" ht="15.75">
      <c r="A32" s="2" t="s">
        <v>27</v>
      </c>
      <c r="B32" s="9">
        <f t="shared" si="3"/>
        <v>6038</v>
      </c>
      <c r="C32" s="9">
        <v>478</v>
      </c>
      <c r="D32" s="9">
        <v>5560</v>
      </c>
      <c r="E32" s="9">
        <v>45747</v>
      </c>
    </row>
    <row r="33" spans="1:5" ht="15.75">
      <c r="A33" s="2" t="s">
        <v>28</v>
      </c>
      <c r="B33" s="9">
        <f t="shared" si="3"/>
        <v>9582</v>
      </c>
      <c r="C33" s="9">
        <v>1975</v>
      </c>
      <c r="D33" s="9">
        <v>7607</v>
      </c>
      <c r="E33" s="9">
        <v>69238</v>
      </c>
    </row>
    <row r="34" spans="1:5" ht="15.75">
      <c r="A34" s="2" t="s">
        <v>29</v>
      </c>
      <c r="B34" s="9">
        <f t="shared" si="3"/>
        <v>3606</v>
      </c>
      <c r="C34" s="9">
        <v>261</v>
      </c>
      <c r="D34" s="9">
        <v>3345</v>
      </c>
      <c r="E34" s="9">
        <v>19484</v>
      </c>
    </row>
    <row r="35" spans="1:5" ht="15.75">
      <c r="A35" s="2" t="s">
        <v>30</v>
      </c>
      <c r="B35" s="9">
        <f t="shared" si="3"/>
        <v>7718</v>
      </c>
      <c r="C35" s="9">
        <v>699</v>
      </c>
      <c r="D35" s="9">
        <v>7019</v>
      </c>
      <c r="E35" s="9">
        <v>44787</v>
      </c>
    </row>
    <row r="36" spans="1:5" ht="15.75">
      <c r="A36" s="2" t="s">
        <v>31</v>
      </c>
      <c r="B36" s="9">
        <f aca="true" t="shared" si="4" ref="B36:B41">SUM(C36:D36)</f>
        <v>9607</v>
      </c>
      <c r="C36" s="9">
        <v>922</v>
      </c>
      <c r="D36" s="9">
        <v>8685</v>
      </c>
      <c r="E36" s="9">
        <v>49452</v>
      </c>
    </row>
    <row r="37" spans="1:5" ht="15.75">
      <c r="A37" s="2" t="s">
        <v>32</v>
      </c>
      <c r="B37" s="9">
        <f t="shared" si="4"/>
        <v>72513</v>
      </c>
      <c r="C37" s="9">
        <v>8189</v>
      </c>
      <c r="D37" s="9">
        <v>64324</v>
      </c>
      <c r="E37" s="9">
        <v>506567</v>
      </c>
    </row>
    <row r="38" spans="1:5" ht="15.75">
      <c r="A38" s="2" t="s">
        <v>33</v>
      </c>
      <c r="B38" s="9">
        <f t="shared" si="4"/>
        <v>4667</v>
      </c>
      <c r="C38" s="9">
        <v>399</v>
      </c>
      <c r="D38" s="9">
        <v>4268</v>
      </c>
      <c r="E38" s="9">
        <v>35831</v>
      </c>
    </row>
    <row r="39" spans="1:5" ht="15.75">
      <c r="A39" s="2" t="s">
        <v>34</v>
      </c>
      <c r="B39" s="9">
        <f t="shared" si="4"/>
        <v>100394</v>
      </c>
      <c r="C39" s="9">
        <v>9107</v>
      </c>
      <c r="D39" s="9">
        <v>91287</v>
      </c>
      <c r="E39" s="9">
        <v>984913</v>
      </c>
    </row>
    <row r="40" spans="1:5" ht="15.75">
      <c r="A40" s="2" t="s">
        <v>35</v>
      </c>
      <c r="B40" s="9">
        <f t="shared" si="4"/>
        <v>27910</v>
      </c>
      <c r="C40" s="9">
        <v>2209</v>
      </c>
      <c r="D40" s="9">
        <v>25701</v>
      </c>
      <c r="E40" s="9">
        <v>157393</v>
      </c>
    </row>
    <row r="41" spans="1:5" ht="15.75">
      <c r="A41" s="2" t="s">
        <v>36</v>
      </c>
      <c r="B41" s="9">
        <f t="shared" si="4"/>
        <v>100054</v>
      </c>
      <c r="C41" s="9">
        <v>1807</v>
      </c>
      <c r="D41" s="9">
        <v>98247</v>
      </c>
      <c r="E41" s="9">
        <v>160946</v>
      </c>
    </row>
    <row r="42" spans="1:5" ht="15.75">
      <c r="A42" s="2" t="s">
        <v>37</v>
      </c>
      <c r="B42" s="9">
        <f aca="true" t="shared" si="5" ref="B42:B47">SUM(C42:D42)</f>
        <v>39360</v>
      </c>
      <c r="C42" s="9">
        <v>4321</v>
      </c>
      <c r="D42" s="9">
        <v>35039</v>
      </c>
      <c r="E42" s="9">
        <v>315615</v>
      </c>
    </row>
    <row r="43" spans="1:5" ht="15.75">
      <c r="A43" s="2" t="s">
        <v>38</v>
      </c>
      <c r="B43" s="9">
        <f t="shared" si="5"/>
        <v>10384</v>
      </c>
      <c r="C43" s="9">
        <v>1127</v>
      </c>
      <c r="D43" s="9">
        <v>9257</v>
      </c>
      <c r="E43" s="9">
        <v>74169</v>
      </c>
    </row>
    <row r="44" spans="1:5" ht="15.75">
      <c r="A44" s="2" t="s">
        <v>39</v>
      </c>
      <c r="B44" s="9">
        <f t="shared" si="5"/>
        <v>33277</v>
      </c>
      <c r="C44" s="9">
        <v>5021</v>
      </c>
      <c r="D44" s="9">
        <v>28256</v>
      </c>
      <c r="E44" s="9">
        <v>229155</v>
      </c>
    </row>
    <row r="45" spans="1:5" ht="15.75">
      <c r="A45" s="2" t="s">
        <v>40</v>
      </c>
      <c r="B45" s="9">
        <f t="shared" si="5"/>
        <v>5305</v>
      </c>
      <c r="C45" s="9">
        <v>395</v>
      </c>
      <c r="D45" s="9">
        <v>4910</v>
      </c>
      <c r="E45" s="9">
        <v>29681</v>
      </c>
    </row>
    <row r="46" spans="1:5" ht="15.75">
      <c r="A46" s="2" t="s">
        <v>41</v>
      </c>
      <c r="B46" s="9">
        <f t="shared" si="5"/>
        <v>15502</v>
      </c>
      <c r="C46" s="9">
        <v>1381</v>
      </c>
      <c r="D46" s="9">
        <v>14121</v>
      </c>
      <c r="E46" s="9">
        <v>85701</v>
      </c>
    </row>
    <row r="47" spans="1:5" ht="15.75">
      <c r="A47" s="2" t="s">
        <v>42</v>
      </c>
      <c r="B47" s="9">
        <f t="shared" si="5"/>
        <v>6810</v>
      </c>
      <c r="C47" s="9">
        <v>774</v>
      </c>
      <c r="D47" s="9">
        <v>6036</v>
      </c>
      <c r="E47" s="9">
        <v>43457</v>
      </c>
    </row>
    <row r="48" spans="1:5" ht="15.75">
      <c r="A48" s="2" t="s">
        <v>43</v>
      </c>
      <c r="B48" s="9">
        <f aca="true" t="shared" si="6" ref="B48:B53">SUM(C48:D48)</f>
        <v>14198</v>
      </c>
      <c r="C48" s="9">
        <v>1918</v>
      </c>
      <c r="D48" s="9">
        <v>12280</v>
      </c>
      <c r="E48" s="9">
        <v>74470</v>
      </c>
    </row>
    <row r="49" spans="1:5" ht="15.75">
      <c r="A49" s="2" t="s">
        <v>44</v>
      </c>
      <c r="B49" s="9">
        <f t="shared" si="6"/>
        <v>15819</v>
      </c>
      <c r="C49" s="9">
        <v>1699</v>
      </c>
      <c r="D49" s="9">
        <v>14120</v>
      </c>
      <c r="E49" s="9">
        <v>106366</v>
      </c>
    </row>
    <row r="50" spans="1:5" ht="15.75">
      <c r="A50" s="2" t="s">
        <v>45</v>
      </c>
      <c r="B50" s="9">
        <f t="shared" si="6"/>
        <v>25562</v>
      </c>
      <c r="C50" s="9">
        <v>3938</v>
      </c>
      <c r="D50" s="9">
        <v>21624</v>
      </c>
      <c r="E50" s="9">
        <v>205530</v>
      </c>
    </row>
    <row r="51" spans="1:5" ht="15.75">
      <c r="A51" s="2" t="s">
        <v>46</v>
      </c>
      <c r="B51" s="9">
        <f t="shared" si="6"/>
        <v>11817</v>
      </c>
      <c r="C51" s="9">
        <v>1158</v>
      </c>
      <c r="D51" s="9">
        <v>10659</v>
      </c>
      <c r="E51" s="9">
        <v>74512</v>
      </c>
    </row>
    <row r="52" spans="1:5" ht="15.75">
      <c r="A52" s="2" t="s">
        <v>47</v>
      </c>
      <c r="B52" s="9">
        <f t="shared" si="6"/>
        <v>24979</v>
      </c>
      <c r="C52" s="9">
        <v>3329</v>
      </c>
      <c r="D52" s="9">
        <v>21650</v>
      </c>
      <c r="E52" s="9">
        <v>152011</v>
      </c>
    </row>
    <row r="53" spans="1:5" ht="15.75">
      <c r="A53" s="2" t="s">
        <v>48</v>
      </c>
      <c r="B53" s="9">
        <f t="shared" si="6"/>
        <v>13823</v>
      </c>
      <c r="C53" s="9">
        <v>1642</v>
      </c>
      <c r="D53" s="9">
        <v>12181</v>
      </c>
      <c r="E53" s="9">
        <v>111385</v>
      </c>
    </row>
    <row r="54" spans="1:5" ht="15.75">
      <c r="A54" s="2" t="s">
        <v>49</v>
      </c>
      <c r="B54" s="9">
        <f aca="true" t="shared" si="7" ref="B54:B59">SUM(C54:D54)</f>
        <v>4673</v>
      </c>
      <c r="C54" s="9">
        <v>392</v>
      </c>
      <c r="D54" s="9">
        <v>4281</v>
      </c>
      <c r="E54" s="9">
        <v>23217</v>
      </c>
    </row>
    <row r="55" spans="1:5" ht="15.75">
      <c r="A55" s="2" t="s">
        <v>50</v>
      </c>
      <c r="B55" s="9">
        <f t="shared" si="7"/>
        <v>2451</v>
      </c>
      <c r="C55" s="9">
        <v>277</v>
      </c>
      <c r="D55" s="9">
        <v>2174</v>
      </c>
      <c r="E55" s="9">
        <v>13852</v>
      </c>
    </row>
    <row r="56" spans="1:5" ht="15.75">
      <c r="A56" s="2" t="s">
        <v>51</v>
      </c>
      <c r="B56" s="9">
        <f t="shared" si="7"/>
        <v>4233</v>
      </c>
      <c r="C56" s="9">
        <v>453</v>
      </c>
      <c r="D56" s="9">
        <v>3780</v>
      </c>
      <c r="E56" s="9">
        <v>24014</v>
      </c>
    </row>
    <row r="57" spans="1:5" ht="15.75">
      <c r="A57" s="2" t="s">
        <v>52</v>
      </c>
      <c r="B57" s="9">
        <f t="shared" si="7"/>
        <v>11343</v>
      </c>
      <c r="C57" s="9">
        <v>1777</v>
      </c>
      <c r="D57" s="9">
        <v>9566</v>
      </c>
      <c r="E57" s="9">
        <v>72363</v>
      </c>
    </row>
    <row r="58" spans="1:5" ht="15.75">
      <c r="A58" s="2" t="s">
        <v>53</v>
      </c>
      <c r="B58" s="9">
        <f t="shared" si="7"/>
        <v>149337</v>
      </c>
      <c r="C58" s="9">
        <v>15119</v>
      </c>
      <c r="D58" s="9">
        <v>134218</v>
      </c>
      <c r="E58" s="9">
        <v>1047551</v>
      </c>
    </row>
    <row r="59" spans="1:5" ht="15.75">
      <c r="A59" s="2" t="s">
        <v>54</v>
      </c>
      <c r="B59" s="9">
        <f t="shared" si="7"/>
        <v>7366</v>
      </c>
      <c r="C59" s="9">
        <v>935</v>
      </c>
      <c r="D59" s="9">
        <v>6431</v>
      </c>
      <c r="E59" s="9">
        <v>53979</v>
      </c>
    </row>
    <row r="60" spans="1:5" ht="15.75">
      <c r="A60" s="2" t="s">
        <v>55</v>
      </c>
      <c r="B60" s="9">
        <f aca="true" t="shared" si="8" ref="B60:B65">SUM(C60:D60)</f>
        <v>4891</v>
      </c>
      <c r="C60" s="9">
        <v>736</v>
      </c>
      <c r="D60" s="9">
        <v>4155</v>
      </c>
      <c r="E60" s="9">
        <v>37749</v>
      </c>
    </row>
    <row r="61" spans="1:5" ht="15.75">
      <c r="A61" s="2" t="s">
        <v>56</v>
      </c>
      <c r="B61" s="9">
        <f t="shared" si="8"/>
        <v>10098</v>
      </c>
      <c r="C61" s="9">
        <v>2361</v>
      </c>
      <c r="D61" s="9">
        <v>7737</v>
      </c>
      <c r="E61" s="9">
        <v>59624</v>
      </c>
    </row>
    <row r="62" spans="1:5" ht="15.75">
      <c r="A62" s="2" t="s">
        <v>57</v>
      </c>
      <c r="B62" s="9">
        <f t="shared" si="8"/>
        <v>13843</v>
      </c>
      <c r="C62" s="9">
        <v>1801</v>
      </c>
      <c r="D62" s="9">
        <v>12042</v>
      </c>
      <c r="E62" s="9">
        <v>128890</v>
      </c>
    </row>
    <row r="63" spans="1:5" ht="15.75">
      <c r="A63" s="2" t="s">
        <v>58</v>
      </c>
      <c r="B63" s="9">
        <f t="shared" si="8"/>
        <v>7053</v>
      </c>
      <c r="C63" s="9">
        <v>830</v>
      </c>
      <c r="D63" s="9">
        <v>6223</v>
      </c>
      <c r="E63" s="9">
        <v>48984</v>
      </c>
    </row>
    <row r="64" spans="1:5" ht="15.75">
      <c r="A64" s="2" t="s">
        <v>59</v>
      </c>
      <c r="B64" s="9">
        <f t="shared" si="8"/>
        <v>8103</v>
      </c>
      <c r="C64" s="9">
        <v>881</v>
      </c>
      <c r="D64" s="9">
        <v>7222</v>
      </c>
      <c r="E64" s="9">
        <v>42671</v>
      </c>
    </row>
    <row r="65" spans="1:5" ht="15.75">
      <c r="A65" s="2" t="s">
        <v>60</v>
      </c>
      <c r="B65" s="9">
        <f t="shared" si="8"/>
        <v>6316</v>
      </c>
      <c r="C65" s="9">
        <v>582</v>
      </c>
      <c r="D65" s="9">
        <v>5734</v>
      </c>
      <c r="E65" s="9">
        <v>68792</v>
      </c>
    </row>
    <row r="66" spans="1:5" ht="15.75">
      <c r="A66" s="2" t="s">
        <v>61</v>
      </c>
      <c r="B66" s="9">
        <f>SUM(C66:D66)</f>
        <v>78532</v>
      </c>
      <c r="C66" s="9">
        <v>11507</v>
      </c>
      <c r="D66" s="9">
        <v>67025</v>
      </c>
      <c r="E66" s="9">
        <v>639903</v>
      </c>
    </row>
    <row r="67" spans="1:5" ht="15.75">
      <c r="A67" s="2" t="s">
        <v>62</v>
      </c>
      <c r="B67" s="9">
        <f>SUM(C67:D67)</f>
        <v>3191</v>
      </c>
      <c r="C67" s="9">
        <v>229</v>
      </c>
      <c r="D67" s="9">
        <v>2962</v>
      </c>
      <c r="E67" s="9">
        <v>29820</v>
      </c>
    </row>
    <row r="68" spans="1:5" ht="15.75">
      <c r="A68" s="2" t="s">
        <v>63</v>
      </c>
      <c r="B68" s="9">
        <f>SUM(C68:D68)</f>
        <v>2552</v>
      </c>
      <c r="C68" s="9">
        <v>252</v>
      </c>
      <c r="D68" s="9">
        <v>2300</v>
      </c>
      <c r="E68" s="9">
        <v>16926</v>
      </c>
    </row>
    <row r="69" spans="1:5" ht="15.75">
      <c r="A69" s="1"/>
      <c r="B69" s="9"/>
      <c r="C69" s="9"/>
      <c r="D69" s="9"/>
      <c r="E69" s="9"/>
    </row>
    <row r="70" spans="1:5" ht="17.25">
      <c r="A70" s="2" t="s">
        <v>88</v>
      </c>
      <c r="B70" s="18">
        <v>0</v>
      </c>
      <c r="C70" s="18">
        <v>0</v>
      </c>
      <c r="D70" s="18">
        <v>0</v>
      </c>
      <c r="E70" s="9">
        <v>39406</v>
      </c>
    </row>
    <row r="71" spans="1:5" ht="15.75">
      <c r="A71" s="5"/>
      <c r="B71" s="11"/>
      <c r="C71" s="11"/>
      <c r="D71" s="11"/>
      <c r="E71" s="11"/>
    </row>
    <row r="72" spans="1:5" ht="15.75">
      <c r="A72" s="3" t="s">
        <v>64</v>
      </c>
      <c r="B72" s="9"/>
      <c r="C72" s="9"/>
      <c r="D72" s="9"/>
      <c r="E72" s="9"/>
    </row>
    <row r="73" spans="1:5" ht="15.75">
      <c r="A73" s="3" t="s">
        <v>65</v>
      </c>
      <c r="B73" s="9"/>
      <c r="C73" s="9"/>
      <c r="D73" s="9"/>
      <c r="E73" s="9"/>
    </row>
    <row r="74" spans="1:5" ht="15.75">
      <c r="A74" s="1" t="s">
        <v>74</v>
      </c>
      <c r="B74" s="9"/>
      <c r="C74" s="9"/>
      <c r="D74" s="9"/>
      <c r="E74" s="9"/>
    </row>
    <row r="75" spans="1:5" ht="15.75">
      <c r="A75" s="3" t="s">
        <v>87</v>
      </c>
      <c r="B75" s="9"/>
      <c r="C75" s="9"/>
      <c r="D75" s="9"/>
      <c r="E75" s="9"/>
    </row>
    <row r="76" spans="1:5" ht="15.75">
      <c r="A76" s="1"/>
      <c r="B76" s="12"/>
      <c r="C76" s="12"/>
      <c r="D76" s="12"/>
      <c r="E76" s="9"/>
    </row>
    <row r="77" spans="1:5" ht="15.75">
      <c r="A77" s="3" t="s">
        <v>0</v>
      </c>
      <c r="B77" s="12"/>
      <c r="C77" s="12"/>
      <c r="D77" s="9"/>
      <c r="E77" s="9"/>
    </row>
    <row r="78" spans="1:5" ht="15.75">
      <c r="A78" s="3" t="s">
        <v>66</v>
      </c>
      <c r="B78" s="12"/>
      <c r="C78" s="9"/>
      <c r="D78" s="12"/>
      <c r="E78" s="9"/>
    </row>
    <row r="79" spans="1:5" ht="15.75">
      <c r="A79" s="1"/>
      <c r="B79" s="12"/>
      <c r="C79" s="9"/>
      <c r="D79" s="9"/>
      <c r="E79" s="9"/>
    </row>
    <row r="80" spans="1:5" ht="15.75">
      <c r="A80" s="1"/>
      <c r="B80" s="12"/>
      <c r="C80" s="12"/>
      <c r="D80" s="12"/>
      <c r="E80" s="9"/>
    </row>
    <row r="81" spans="1:5" ht="15.75">
      <c r="A81" s="1"/>
      <c r="B81" s="12"/>
      <c r="C81" s="12"/>
      <c r="D81" s="12"/>
      <c r="E81" s="9"/>
    </row>
    <row r="82" spans="1:5" ht="15.75">
      <c r="A82" s="1"/>
      <c r="B82" s="9"/>
      <c r="C82" s="9"/>
      <c r="D82" s="9"/>
      <c r="E82" s="9"/>
    </row>
    <row r="83" spans="1:5" ht="15.75">
      <c r="A83" s="1"/>
      <c r="B83" s="9"/>
      <c r="C83" s="9"/>
      <c r="D83" s="9"/>
      <c r="E83" s="9"/>
    </row>
    <row r="84" spans="1:5" ht="15.75">
      <c r="A84" s="1"/>
      <c r="B84" s="9"/>
      <c r="C84" s="9"/>
      <c r="D84" s="9"/>
      <c r="E84" s="9"/>
    </row>
    <row r="85" spans="1:5" ht="15.75">
      <c r="A85" s="1"/>
      <c r="B85" s="9"/>
      <c r="C85" s="9"/>
      <c r="D85" s="9"/>
      <c r="E85" s="9"/>
    </row>
    <row r="86" spans="1:5" ht="15.75">
      <c r="A86" s="1"/>
      <c r="B86" s="9"/>
      <c r="C86" s="9"/>
      <c r="D86" s="9"/>
      <c r="E86" s="9"/>
    </row>
    <row r="87" spans="1:5" ht="15.75">
      <c r="A87" s="1"/>
      <c r="B87" s="9"/>
      <c r="C87" s="9"/>
      <c r="D87" s="9"/>
      <c r="E87" s="9"/>
    </row>
    <row r="88" spans="1:5" ht="15.75">
      <c r="A88" s="1"/>
      <c r="B88" s="10"/>
      <c r="C88" s="10"/>
      <c r="D88" s="10"/>
      <c r="E88" s="10"/>
    </row>
    <row r="89" spans="1:5" ht="15.75">
      <c r="A89" s="1"/>
      <c r="B89" s="10"/>
      <c r="C89" s="10"/>
      <c r="D89" s="10"/>
      <c r="E89" s="10"/>
    </row>
    <row r="90" spans="1:5" ht="15.75">
      <c r="A90" s="1"/>
      <c r="B90" s="10"/>
      <c r="C90" s="10"/>
      <c r="D90" s="10"/>
      <c r="E90" s="10"/>
    </row>
    <row r="91" spans="1:5" ht="15.75">
      <c r="A91" s="1"/>
      <c r="B91" s="10"/>
      <c r="C91" s="10"/>
      <c r="D91" s="10"/>
      <c r="E91" s="10"/>
    </row>
  </sheetData>
  <sheetProtection/>
  <mergeCells count="2">
    <mergeCell ref="B4:D4"/>
    <mergeCell ref="E4:E5"/>
  </mergeCells>
  <printOptions/>
  <pageMargins left="0.7" right="0.7" top="0.75" bottom="0.75" header="0.3" footer="0.3"/>
  <pageSetup fitToHeight="2" fitToWidth="1" horizontalDpi="1200" verticalDpi="1200" orientation="portrait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5.77734375" style="0" customWidth="1"/>
  </cols>
  <sheetData>
    <row r="1" spans="1:5" ht="20.25">
      <c r="A1" s="13" t="s">
        <v>1</v>
      </c>
      <c r="B1" s="3"/>
      <c r="C1" s="3"/>
      <c r="D1" s="3"/>
      <c r="E1" s="3"/>
    </row>
    <row r="2" spans="1:5" ht="20.25">
      <c r="A2" s="13" t="s">
        <v>91</v>
      </c>
      <c r="B2" s="3"/>
      <c r="C2" s="3"/>
      <c r="D2" s="3"/>
      <c r="E2" s="3"/>
    </row>
    <row r="3" spans="1:5" ht="15.75">
      <c r="A3" s="4"/>
      <c r="B3" s="4"/>
      <c r="C3" s="4"/>
      <c r="D3" s="4"/>
      <c r="E3" s="4"/>
    </row>
    <row r="4" spans="1:5" ht="17.25">
      <c r="A4" s="5"/>
      <c r="B4" s="14" t="s">
        <v>68</v>
      </c>
      <c r="C4" s="14"/>
      <c r="D4" s="14"/>
      <c r="E4" s="15" t="s">
        <v>71</v>
      </c>
    </row>
    <row r="5" spans="1:5" ht="17.25">
      <c r="A5" s="6" t="s">
        <v>70</v>
      </c>
      <c r="B5" s="7" t="s">
        <v>2</v>
      </c>
      <c r="C5" s="7" t="s">
        <v>69</v>
      </c>
      <c r="D5" s="7" t="s">
        <v>3</v>
      </c>
      <c r="E5" s="16"/>
    </row>
    <row r="6" spans="1:5" ht="15.75">
      <c r="A6" s="8"/>
      <c r="B6" s="8"/>
      <c r="C6" s="8"/>
      <c r="D6" s="8"/>
      <c r="E6" s="8"/>
    </row>
    <row r="7" spans="1:5" ht="15.75">
      <c r="A7" s="2" t="s">
        <v>4</v>
      </c>
      <c r="B7" s="9">
        <f>+B9+B11</f>
        <v>1179420</v>
      </c>
      <c r="C7" s="9">
        <f>+C9+C11</f>
        <v>382605</v>
      </c>
      <c r="D7" s="9">
        <f>+D9+D11</f>
        <v>796815</v>
      </c>
      <c r="E7" s="9">
        <f>+E9+E11+E70</f>
        <v>10871344</v>
      </c>
    </row>
    <row r="8" spans="1:5" ht="15.75">
      <c r="A8" s="1"/>
      <c r="B8" s="9"/>
      <c r="C8" s="9"/>
      <c r="D8" s="9"/>
      <c r="E8" s="9"/>
    </row>
    <row r="9" spans="1:5" ht="15.75">
      <c r="A9" s="2" t="s">
        <v>5</v>
      </c>
      <c r="B9" s="9">
        <f>SUM(C9:D9)</f>
        <v>318785</v>
      </c>
      <c r="C9" s="9">
        <v>164908</v>
      </c>
      <c r="D9" s="9">
        <v>153877</v>
      </c>
      <c r="E9" s="9">
        <v>3162734</v>
      </c>
    </row>
    <row r="10" spans="1:5" ht="15.75">
      <c r="A10" s="1"/>
      <c r="B10" s="9"/>
      <c r="C10" s="9"/>
      <c r="D10" s="9"/>
      <c r="E10" s="9"/>
    </row>
    <row r="11" spans="1:5" ht="15.75">
      <c r="A11" s="2" t="s">
        <v>6</v>
      </c>
      <c r="B11" s="9">
        <f>SUM(B12:B68)</f>
        <v>860635</v>
      </c>
      <c r="C11" s="9">
        <f>SUM(C12:C68)</f>
        <v>217697</v>
      </c>
      <c r="D11" s="9">
        <f>SUM(D12:D68)</f>
        <v>642938</v>
      </c>
      <c r="E11" s="9">
        <f>SUM(E12:E68)</f>
        <v>7670839</v>
      </c>
    </row>
    <row r="12" spans="1:5" ht="15.75">
      <c r="A12" s="2" t="s">
        <v>7</v>
      </c>
      <c r="B12" s="9">
        <f aca="true" t="shared" si="0" ref="B12:B17">SUM(C12:D12)</f>
        <v>142118</v>
      </c>
      <c r="C12" s="9">
        <v>7898</v>
      </c>
      <c r="D12" s="9">
        <v>134220</v>
      </c>
      <c r="E12" s="9">
        <v>190956</v>
      </c>
    </row>
    <row r="13" spans="1:5" ht="15.75">
      <c r="A13" s="2" t="s">
        <v>8</v>
      </c>
      <c r="B13" s="9">
        <f t="shared" si="0"/>
        <v>1510</v>
      </c>
      <c r="C13" s="9">
        <v>570</v>
      </c>
      <c r="D13" s="9">
        <v>940</v>
      </c>
      <c r="E13" s="9">
        <v>32589</v>
      </c>
    </row>
    <row r="14" spans="1:5" ht="15.75">
      <c r="A14" s="2" t="s">
        <v>9</v>
      </c>
      <c r="B14" s="9">
        <f t="shared" si="0"/>
        <v>9771</v>
      </c>
      <c r="C14" s="9">
        <v>3860</v>
      </c>
      <c r="D14" s="9">
        <v>5911</v>
      </c>
      <c r="E14" s="9">
        <v>141458</v>
      </c>
    </row>
    <row r="15" spans="1:5" ht="15.75">
      <c r="A15" s="2" t="s">
        <v>10</v>
      </c>
      <c r="B15" s="9">
        <f t="shared" si="0"/>
        <v>5088</v>
      </c>
      <c r="C15" s="9">
        <v>2033</v>
      </c>
      <c r="D15" s="9">
        <v>3055</v>
      </c>
      <c r="E15" s="9">
        <v>58180</v>
      </c>
    </row>
    <row r="16" spans="1:5" ht="15.75">
      <c r="A16" s="2" t="s">
        <v>11</v>
      </c>
      <c r="B16" s="9">
        <f t="shared" si="0"/>
        <v>3925</v>
      </c>
      <c r="C16" s="9">
        <v>1637</v>
      </c>
      <c r="D16" s="9">
        <v>2288</v>
      </c>
      <c r="E16" s="9">
        <v>54596</v>
      </c>
    </row>
    <row r="17" spans="1:5" ht="15.75">
      <c r="A17" s="2" t="s">
        <v>12</v>
      </c>
      <c r="B17" s="9">
        <f t="shared" si="0"/>
        <v>7545</v>
      </c>
      <c r="C17" s="9">
        <v>2896</v>
      </c>
      <c r="D17" s="9">
        <v>4649</v>
      </c>
      <c r="E17" s="9">
        <v>96107</v>
      </c>
    </row>
    <row r="18" spans="1:5" ht="15.75">
      <c r="A18" s="2" t="s">
        <v>13</v>
      </c>
      <c r="B18" s="9">
        <f aca="true" t="shared" si="1" ref="B18:B23">SUM(C18:D18)</f>
        <v>4035</v>
      </c>
      <c r="C18" s="9">
        <v>1594</v>
      </c>
      <c r="D18" s="9">
        <v>2441</v>
      </c>
      <c r="E18" s="9">
        <v>62503</v>
      </c>
    </row>
    <row r="19" spans="1:5" ht="15.75">
      <c r="A19" s="2" t="s">
        <v>14</v>
      </c>
      <c r="B19" s="9">
        <f t="shared" si="1"/>
        <v>2057</v>
      </c>
      <c r="C19" s="9">
        <v>795</v>
      </c>
      <c r="D19" s="9">
        <v>1262</v>
      </c>
      <c r="E19" s="9">
        <v>37411</v>
      </c>
    </row>
    <row r="20" spans="1:5" ht="15.75">
      <c r="A20" s="2" t="s">
        <v>15</v>
      </c>
      <c r="B20" s="9">
        <f t="shared" si="1"/>
        <v>4165</v>
      </c>
      <c r="C20" s="9">
        <v>1472</v>
      </c>
      <c r="D20" s="9">
        <v>2693</v>
      </c>
      <c r="E20" s="9">
        <v>52941</v>
      </c>
    </row>
    <row r="21" spans="1:5" ht="15.75">
      <c r="A21" s="2" t="s">
        <v>16</v>
      </c>
      <c r="B21" s="9">
        <f t="shared" si="1"/>
        <v>2763</v>
      </c>
      <c r="C21" s="9">
        <v>1166</v>
      </c>
      <c r="D21" s="9">
        <v>1597</v>
      </c>
      <c r="E21" s="9">
        <v>46074</v>
      </c>
    </row>
    <row r="22" spans="1:5" ht="15.75">
      <c r="A22" s="2" t="s">
        <v>17</v>
      </c>
      <c r="B22" s="9">
        <f t="shared" si="1"/>
        <v>3116</v>
      </c>
      <c r="C22" s="9">
        <v>1163</v>
      </c>
      <c r="D22" s="9">
        <v>1953</v>
      </c>
      <c r="E22" s="9">
        <v>32118</v>
      </c>
    </row>
    <row r="23" spans="1:5" ht="15.75">
      <c r="A23" s="2" t="s">
        <v>18</v>
      </c>
      <c r="B23" s="9">
        <f t="shared" si="1"/>
        <v>3149</v>
      </c>
      <c r="C23" s="9">
        <v>1198</v>
      </c>
      <c r="D23" s="9">
        <v>1951</v>
      </c>
      <c r="E23" s="9">
        <v>36938</v>
      </c>
    </row>
    <row r="24" spans="1:5" ht="15.75">
      <c r="A24" s="2" t="s">
        <v>19</v>
      </c>
      <c r="B24" s="9">
        <f aca="true" t="shared" si="2" ref="B24:B29">SUM(C24:D24)</f>
        <v>13802</v>
      </c>
      <c r="C24" s="9">
        <v>5908</v>
      </c>
      <c r="D24" s="9">
        <v>7894</v>
      </c>
      <c r="E24" s="9">
        <v>195133</v>
      </c>
    </row>
    <row r="25" spans="1:5" ht="15.75">
      <c r="A25" s="2" t="s">
        <v>20</v>
      </c>
      <c r="B25" s="9">
        <f t="shared" si="2"/>
        <v>38604</v>
      </c>
      <c r="C25" s="9">
        <v>16223</v>
      </c>
      <c r="D25" s="9">
        <v>22381</v>
      </c>
      <c r="E25" s="9">
        <v>637501</v>
      </c>
    </row>
    <row r="26" spans="1:5" ht="15.75">
      <c r="A26" s="2" t="s">
        <v>21</v>
      </c>
      <c r="B26" s="9">
        <f t="shared" si="2"/>
        <v>1253</v>
      </c>
      <c r="C26" s="9">
        <v>478</v>
      </c>
      <c r="D26" s="9">
        <v>775</v>
      </c>
      <c r="E26" s="9">
        <v>27574</v>
      </c>
    </row>
    <row r="27" spans="1:5" ht="15.75">
      <c r="A27" s="2" t="s">
        <v>22</v>
      </c>
      <c r="B27" s="9">
        <f t="shared" si="2"/>
        <v>2426</v>
      </c>
      <c r="C27" s="9">
        <v>951</v>
      </c>
      <c r="D27" s="9">
        <v>1475</v>
      </c>
      <c r="E27" s="9">
        <v>33224</v>
      </c>
    </row>
    <row r="28" spans="1:5" ht="15.75">
      <c r="A28" s="2" t="s">
        <v>23</v>
      </c>
      <c r="B28" s="9">
        <f t="shared" si="2"/>
        <v>2563</v>
      </c>
      <c r="C28" s="9">
        <v>1033</v>
      </c>
      <c r="D28" s="9">
        <v>1530</v>
      </c>
      <c r="E28" s="9">
        <v>39523</v>
      </c>
    </row>
    <row r="29" spans="1:5" ht="15.75">
      <c r="A29" s="2" t="s">
        <v>24</v>
      </c>
      <c r="B29" s="9">
        <f t="shared" si="2"/>
        <v>3240</v>
      </c>
      <c r="C29" s="9">
        <v>1213</v>
      </c>
      <c r="D29" s="9">
        <v>2027</v>
      </c>
      <c r="E29" s="9">
        <v>43906</v>
      </c>
    </row>
    <row r="30" spans="1:5" ht="15.75">
      <c r="A30" s="2" t="s">
        <v>25</v>
      </c>
      <c r="B30" s="9">
        <f aca="true" t="shared" si="3" ref="B30:B35">SUM(C30:D30)</f>
        <v>2064</v>
      </c>
      <c r="C30" s="9">
        <v>794</v>
      </c>
      <c r="D30" s="9">
        <v>1270</v>
      </c>
      <c r="E30" s="9">
        <v>35853</v>
      </c>
    </row>
    <row r="31" spans="1:5" ht="15.75">
      <c r="A31" s="2" t="s">
        <v>26</v>
      </c>
      <c r="B31" s="9">
        <f t="shared" si="3"/>
        <v>253</v>
      </c>
      <c r="C31" s="9">
        <v>100</v>
      </c>
      <c r="D31" s="9">
        <v>153</v>
      </c>
      <c r="E31" s="9">
        <v>4853</v>
      </c>
    </row>
    <row r="32" spans="1:5" ht="15.75">
      <c r="A32" s="2" t="s">
        <v>27</v>
      </c>
      <c r="B32" s="9">
        <f t="shared" si="3"/>
        <v>2828</v>
      </c>
      <c r="C32" s="9">
        <v>1065</v>
      </c>
      <c r="D32" s="9">
        <v>1763</v>
      </c>
      <c r="E32" s="9">
        <v>45547</v>
      </c>
    </row>
    <row r="33" spans="1:5" ht="15.75">
      <c r="A33" s="2" t="s">
        <v>28</v>
      </c>
      <c r="B33" s="9">
        <f t="shared" si="3"/>
        <v>4670</v>
      </c>
      <c r="C33" s="9">
        <v>2027</v>
      </c>
      <c r="D33" s="9">
        <v>2643</v>
      </c>
      <c r="E33" s="9">
        <v>68612</v>
      </c>
    </row>
    <row r="34" spans="1:5" ht="15.75">
      <c r="A34" s="2" t="s">
        <v>29</v>
      </c>
      <c r="B34" s="9">
        <f t="shared" si="3"/>
        <v>1538</v>
      </c>
      <c r="C34" s="9">
        <v>600</v>
      </c>
      <c r="D34" s="9">
        <v>938</v>
      </c>
      <c r="E34" s="9">
        <v>19333</v>
      </c>
    </row>
    <row r="35" spans="1:5" ht="15.75">
      <c r="A35" s="2" t="s">
        <v>30</v>
      </c>
      <c r="B35" s="9">
        <f t="shared" si="3"/>
        <v>3675</v>
      </c>
      <c r="C35" s="9">
        <v>1445</v>
      </c>
      <c r="D35" s="9">
        <v>2230</v>
      </c>
      <c r="E35" s="9">
        <v>44503</v>
      </c>
    </row>
    <row r="36" spans="1:5" ht="15.75">
      <c r="A36" s="2" t="s">
        <v>31</v>
      </c>
      <c r="B36" s="9">
        <f aca="true" t="shared" si="4" ref="B36:B41">SUM(C36:D36)</f>
        <v>3830</v>
      </c>
      <c r="C36" s="9">
        <v>1601</v>
      </c>
      <c r="D36" s="9">
        <v>2229</v>
      </c>
      <c r="E36" s="9">
        <v>49071</v>
      </c>
    </row>
    <row r="37" spans="1:5" ht="15.75">
      <c r="A37" s="2" t="s">
        <v>32</v>
      </c>
      <c r="B37" s="9">
        <f t="shared" si="4"/>
        <v>35224</v>
      </c>
      <c r="C37" s="9">
        <v>14685</v>
      </c>
      <c r="D37" s="9">
        <v>20539</v>
      </c>
      <c r="E37" s="9">
        <v>503353</v>
      </c>
    </row>
    <row r="38" spans="1:5" ht="15.75">
      <c r="A38" s="2" t="s">
        <v>33</v>
      </c>
      <c r="B38" s="9">
        <f t="shared" si="4"/>
        <v>1856</v>
      </c>
      <c r="C38" s="9">
        <v>738</v>
      </c>
      <c r="D38" s="9">
        <v>1118</v>
      </c>
      <c r="E38" s="9">
        <v>35686</v>
      </c>
    </row>
    <row r="39" spans="1:5" ht="15.75">
      <c r="A39" s="2" t="s">
        <v>34</v>
      </c>
      <c r="B39" s="9">
        <f t="shared" si="4"/>
        <v>51473</v>
      </c>
      <c r="C39" s="9">
        <v>24100</v>
      </c>
      <c r="D39" s="9">
        <v>27373</v>
      </c>
      <c r="E39" s="9">
        <v>975198</v>
      </c>
    </row>
    <row r="40" spans="1:5" ht="15.75">
      <c r="A40" s="2" t="s">
        <v>35</v>
      </c>
      <c r="B40" s="9">
        <f t="shared" si="4"/>
        <v>12204</v>
      </c>
      <c r="C40" s="9">
        <v>4865</v>
      </c>
      <c r="D40" s="9">
        <v>7339</v>
      </c>
      <c r="E40" s="9">
        <v>156473</v>
      </c>
    </row>
    <row r="41" spans="1:5" ht="15.75">
      <c r="A41" s="2" t="s">
        <v>36</v>
      </c>
      <c r="B41" s="9">
        <f t="shared" si="4"/>
        <v>234148</v>
      </c>
      <c r="C41" s="9">
        <v>4342</v>
      </c>
      <c r="D41" s="9">
        <v>229806</v>
      </c>
      <c r="E41" s="9">
        <v>159942</v>
      </c>
    </row>
    <row r="42" spans="1:5" ht="15.75">
      <c r="A42" s="2" t="s">
        <v>37</v>
      </c>
      <c r="B42" s="9">
        <f aca="true" t="shared" si="5" ref="B42:B47">SUM(C42:D42)</f>
        <v>18492</v>
      </c>
      <c r="C42" s="9">
        <v>7738</v>
      </c>
      <c r="D42" s="9">
        <v>10754</v>
      </c>
      <c r="E42" s="9">
        <v>312675</v>
      </c>
    </row>
    <row r="43" spans="1:5" ht="15.75">
      <c r="A43" s="2" t="s">
        <v>38</v>
      </c>
      <c r="B43" s="9">
        <f t="shared" si="5"/>
        <v>4718</v>
      </c>
      <c r="C43" s="9">
        <v>1920</v>
      </c>
      <c r="D43" s="9">
        <v>2798</v>
      </c>
      <c r="E43" s="9">
        <v>73128</v>
      </c>
    </row>
    <row r="44" spans="1:5" ht="15.75">
      <c r="A44" s="2" t="s">
        <v>39</v>
      </c>
      <c r="B44" s="9">
        <f t="shared" si="5"/>
        <v>15551</v>
      </c>
      <c r="C44" s="9">
        <v>6521</v>
      </c>
      <c r="D44" s="9">
        <v>9030</v>
      </c>
      <c r="E44" s="9">
        <v>223082</v>
      </c>
    </row>
    <row r="45" spans="1:5" ht="15.75">
      <c r="A45" s="2" t="s">
        <v>40</v>
      </c>
      <c r="B45" s="9">
        <f t="shared" si="5"/>
        <v>2625</v>
      </c>
      <c r="C45" s="9">
        <v>1122</v>
      </c>
      <c r="D45" s="9">
        <v>1503</v>
      </c>
      <c r="E45" s="9">
        <v>29535</v>
      </c>
    </row>
    <row r="46" spans="1:5" ht="15.75">
      <c r="A46" s="2" t="s">
        <v>41</v>
      </c>
      <c r="B46" s="9">
        <f t="shared" si="5"/>
        <v>7256</v>
      </c>
      <c r="C46" s="9">
        <v>2584</v>
      </c>
      <c r="D46" s="9">
        <v>4672</v>
      </c>
      <c r="E46" s="9">
        <v>84962</v>
      </c>
    </row>
    <row r="47" spans="1:5" ht="15.75">
      <c r="A47" s="2" t="s">
        <v>42</v>
      </c>
      <c r="B47" s="9">
        <f t="shared" si="5"/>
        <v>3126</v>
      </c>
      <c r="C47" s="9">
        <v>1209</v>
      </c>
      <c r="D47" s="9">
        <v>1917</v>
      </c>
      <c r="E47" s="9">
        <v>42940</v>
      </c>
    </row>
    <row r="48" spans="1:5" ht="15.75">
      <c r="A48" s="2" t="s">
        <v>43</v>
      </c>
      <c r="B48" s="9">
        <f aca="true" t="shared" si="6" ref="B48:B53">SUM(C48:D48)</f>
        <v>5412</v>
      </c>
      <c r="C48" s="9">
        <v>1843</v>
      </c>
      <c r="D48" s="9">
        <v>3569</v>
      </c>
      <c r="E48" s="9">
        <v>73204</v>
      </c>
    </row>
    <row r="49" spans="1:5" ht="15.75">
      <c r="A49" s="2" t="s">
        <v>44</v>
      </c>
      <c r="B49" s="9">
        <f t="shared" si="6"/>
        <v>7397</v>
      </c>
      <c r="C49" s="9">
        <v>3144</v>
      </c>
      <c r="D49" s="9">
        <v>4253</v>
      </c>
      <c r="E49" s="9">
        <v>105254</v>
      </c>
    </row>
    <row r="50" spans="1:5" ht="15.75">
      <c r="A50" s="2" t="s">
        <v>45</v>
      </c>
      <c r="B50" s="9">
        <f t="shared" si="6"/>
        <v>12849</v>
      </c>
      <c r="C50" s="9">
        <v>5925</v>
      </c>
      <c r="D50" s="9">
        <v>6924</v>
      </c>
      <c r="E50" s="9">
        <v>202983</v>
      </c>
    </row>
    <row r="51" spans="1:5" ht="15.75">
      <c r="A51" s="2" t="s">
        <v>46</v>
      </c>
      <c r="B51" s="9">
        <f t="shared" si="6"/>
        <v>5421</v>
      </c>
      <c r="C51" s="9">
        <v>2091</v>
      </c>
      <c r="D51" s="9">
        <v>3330</v>
      </c>
      <c r="E51" s="9">
        <v>74148</v>
      </c>
    </row>
    <row r="52" spans="1:5" ht="15.75">
      <c r="A52" s="2" t="s">
        <v>47</v>
      </c>
      <c r="B52" s="9">
        <f t="shared" si="6"/>
        <v>9683</v>
      </c>
      <c r="C52" s="9">
        <v>3521</v>
      </c>
      <c r="D52" s="9">
        <v>6162</v>
      </c>
      <c r="E52" s="9">
        <v>148926</v>
      </c>
    </row>
    <row r="53" spans="1:5" ht="15.75">
      <c r="A53" s="2" t="s">
        <v>48</v>
      </c>
      <c r="B53" s="9">
        <f t="shared" si="6"/>
        <v>6238</v>
      </c>
      <c r="C53" s="9">
        <v>2638</v>
      </c>
      <c r="D53" s="9">
        <v>3600</v>
      </c>
      <c r="E53" s="9">
        <v>110160</v>
      </c>
    </row>
    <row r="54" spans="1:5" ht="15.75">
      <c r="A54" s="2" t="s">
        <v>49</v>
      </c>
      <c r="B54" s="9">
        <f aca="true" t="shared" si="7" ref="B54:B59">SUM(C54:D54)</f>
        <v>1932</v>
      </c>
      <c r="C54" s="9">
        <v>764</v>
      </c>
      <c r="D54" s="9">
        <v>1168</v>
      </c>
      <c r="E54" s="9">
        <v>22887</v>
      </c>
    </row>
    <row r="55" spans="1:5" ht="15.75">
      <c r="A55" s="2" t="s">
        <v>50</v>
      </c>
      <c r="B55" s="9">
        <f t="shared" si="7"/>
        <v>1033</v>
      </c>
      <c r="C55" s="9">
        <v>388</v>
      </c>
      <c r="D55" s="9">
        <v>645</v>
      </c>
      <c r="E55" s="9">
        <v>13762</v>
      </c>
    </row>
    <row r="56" spans="1:5" ht="15.75">
      <c r="A56" s="2" t="s">
        <v>51</v>
      </c>
      <c r="B56" s="9">
        <f t="shared" si="7"/>
        <v>1781</v>
      </c>
      <c r="C56" s="9">
        <v>661</v>
      </c>
      <c r="D56" s="9">
        <v>1120</v>
      </c>
      <c r="E56" s="9">
        <v>23752</v>
      </c>
    </row>
    <row r="57" spans="1:5" ht="15.75">
      <c r="A57" s="2" t="s">
        <v>52</v>
      </c>
      <c r="B57" s="9">
        <f t="shared" si="7"/>
        <v>4849</v>
      </c>
      <c r="C57" s="9">
        <v>1855</v>
      </c>
      <c r="D57" s="9">
        <v>2994</v>
      </c>
      <c r="E57" s="9">
        <v>71562</v>
      </c>
    </row>
    <row r="58" spans="1:5" ht="15.75">
      <c r="A58" s="2" t="s">
        <v>53</v>
      </c>
      <c r="B58" s="9">
        <f t="shared" si="7"/>
        <v>72945</v>
      </c>
      <c r="C58" s="9">
        <v>32646</v>
      </c>
      <c r="D58" s="9">
        <v>40299</v>
      </c>
      <c r="E58" s="9">
        <v>1026826</v>
      </c>
    </row>
    <row r="59" spans="1:5" ht="15.75">
      <c r="A59" s="2" t="s">
        <v>54</v>
      </c>
      <c r="B59" s="9">
        <f t="shared" si="7"/>
        <v>3841</v>
      </c>
      <c r="C59" s="9">
        <v>1814</v>
      </c>
      <c r="D59" s="9">
        <v>2027</v>
      </c>
      <c r="E59" s="9">
        <v>52929</v>
      </c>
    </row>
    <row r="60" spans="1:5" ht="15.75">
      <c r="A60" s="2" t="s">
        <v>55</v>
      </c>
      <c r="B60" s="9">
        <f aca="true" t="shared" si="8" ref="B60:B65">SUM(C60:D60)</f>
        <v>2069</v>
      </c>
      <c r="C60" s="9">
        <v>814</v>
      </c>
      <c r="D60" s="9">
        <v>1255</v>
      </c>
      <c r="E60" s="9">
        <v>37352</v>
      </c>
    </row>
    <row r="61" spans="1:5" ht="15.75">
      <c r="A61" s="2" t="s">
        <v>56</v>
      </c>
      <c r="B61" s="9">
        <f t="shared" si="8"/>
        <v>5192</v>
      </c>
      <c r="C61" s="9">
        <v>2178</v>
      </c>
      <c r="D61" s="9">
        <v>3014</v>
      </c>
      <c r="E61" s="9">
        <v>58432</v>
      </c>
    </row>
    <row r="62" spans="1:5" ht="15.75">
      <c r="A62" s="2" t="s">
        <v>57</v>
      </c>
      <c r="B62" s="9">
        <f t="shared" si="8"/>
        <v>6380</v>
      </c>
      <c r="C62" s="9">
        <v>2640</v>
      </c>
      <c r="D62" s="9">
        <v>3740</v>
      </c>
      <c r="E62" s="9">
        <v>126703</v>
      </c>
    </row>
    <row r="63" spans="1:5" ht="15.75">
      <c r="A63" s="2" t="s">
        <v>58</v>
      </c>
      <c r="B63" s="9">
        <f t="shared" si="8"/>
        <v>3012</v>
      </c>
      <c r="C63" s="9">
        <v>1094</v>
      </c>
      <c r="D63" s="9">
        <v>1918</v>
      </c>
      <c r="E63" s="9">
        <v>48430</v>
      </c>
    </row>
    <row r="64" spans="1:5" ht="15.75">
      <c r="A64" s="2" t="s">
        <v>59</v>
      </c>
      <c r="B64" s="9">
        <f t="shared" si="8"/>
        <v>3490</v>
      </c>
      <c r="C64" s="9">
        <v>1287</v>
      </c>
      <c r="D64" s="9">
        <v>2203</v>
      </c>
      <c r="E64" s="9">
        <v>42182</v>
      </c>
    </row>
    <row r="65" spans="1:5" ht="15.75">
      <c r="A65" s="2" t="s">
        <v>60</v>
      </c>
      <c r="B65" s="9">
        <f t="shared" si="8"/>
        <v>3227</v>
      </c>
      <c r="C65" s="9">
        <v>1368</v>
      </c>
      <c r="D65" s="9">
        <v>1859</v>
      </c>
      <c r="E65" s="9">
        <v>68317</v>
      </c>
    </row>
    <row r="66" spans="1:5" ht="15.75">
      <c r="A66" s="2" t="s">
        <v>61</v>
      </c>
      <c r="B66" s="9">
        <f>SUM(C66:D66)</f>
        <v>44613</v>
      </c>
      <c r="C66" s="9">
        <v>20407</v>
      </c>
      <c r="D66" s="9">
        <v>24206</v>
      </c>
      <c r="E66" s="9">
        <v>633165</v>
      </c>
    </row>
    <row r="67" spans="1:5" ht="15.75">
      <c r="A67" s="2" t="s">
        <v>62</v>
      </c>
      <c r="B67" s="9">
        <f>SUM(C67:D67)</f>
        <v>1356</v>
      </c>
      <c r="C67" s="9">
        <v>555</v>
      </c>
      <c r="D67" s="9">
        <v>801</v>
      </c>
      <c r="E67" s="9">
        <v>29623</v>
      </c>
    </row>
    <row r="68" spans="1:5" ht="15.75">
      <c r="A68" s="2" t="s">
        <v>63</v>
      </c>
      <c r="B68" s="9">
        <f>SUM(C68:D68)</f>
        <v>1254</v>
      </c>
      <c r="C68" s="9">
        <v>520</v>
      </c>
      <c r="D68" s="9">
        <v>734</v>
      </c>
      <c r="E68" s="9">
        <v>16764</v>
      </c>
    </row>
    <row r="69" spans="1:5" ht="15.75">
      <c r="A69" s="1"/>
      <c r="B69" s="9"/>
      <c r="C69" s="9"/>
      <c r="D69" s="9"/>
      <c r="E69" s="9"/>
    </row>
    <row r="70" spans="1:5" ht="17.25">
      <c r="A70" s="2" t="s">
        <v>88</v>
      </c>
      <c r="B70" s="18">
        <v>0</v>
      </c>
      <c r="C70" s="18">
        <v>0</v>
      </c>
      <c r="D70" s="18">
        <v>0</v>
      </c>
      <c r="E70" s="9">
        <v>37771</v>
      </c>
    </row>
    <row r="71" spans="1:5" ht="15.75">
      <c r="A71" s="5"/>
      <c r="B71" s="11"/>
      <c r="C71" s="11"/>
      <c r="D71" s="11"/>
      <c r="E71" s="11"/>
    </row>
    <row r="72" spans="1:5" ht="15.75">
      <c r="A72" s="3" t="s">
        <v>64</v>
      </c>
      <c r="B72" s="9"/>
      <c r="C72" s="9"/>
      <c r="D72" s="9"/>
      <c r="E72" s="9"/>
    </row>
    <row r="73" spans="1:5" ht="15.75">
      <c r="A73" s="3" t="s">
        <v>65</v>
      </c>
      <c r="B73" s="9"/>
      <c r="C73" s="9"/>
      <c r="D73" s="9"/>
      <c r="E73" s="9"/>
    </row>
    <row r="74" spans="1:5" ht="15.75">
      <c r="A74" s="1" t="s">
        <v>74</v>
      </c>
      <c r="B74" s="9"/>
      <c r="C74" s="9"/>
      <c r="D74" s="9"/>
      <c r="E74" s="9"/>
    </row>
    <row r="75" spans="1:5" ht="15.75">
      <c r="A75" s="3" t="s">
        <v>87</v>
      </c>
      <c r="B75" s="9"/>
      <c r="C75" s="9"/>
      <c r="D75" s="9"/>
      <c r="E75" s="9"/>
    </row>
    <row r="76" spans="1:5" ht="15.75">
      <c r="A76" s="1"/>
      <c r="B76" s="12"/>
      <c r="C76" s="12"/>
      <c r="D76" s="12"/>
      <c r="E76" s="9"/>
    </row>
    <row r="77" spans="1:5" ht="15.75">
      <c r="A77" s="3" t="s">
        <v>0</v>
      </c>
      <c r="B77" s="12"/>
      <c r="C77" s="12"/>
      <c r="D77" s="9"/>
      <c r="E77" s="9"/>
    </row>
    <row r="78" spans="1:5" ht="15.75">
      <c r="A78" s="3" t="s">
        <v>66</v>
      </c>
      <c r="B78" s="12"/>
      <c r="C78" s="9"/>
      <c r="D78" s="12"/>
      <c r="E78" s="9"/>
    </row>
    <row r="79" spans="1:5" ht="15.75">
      <c r="A79" s="1"/>
      <c r="B79" s="12"/>
      <c r="C79" s="9"/>
      <c r="D79" s="9"/>
      <c r="E79" s="9"/>
    </row>
    <row r="80" spans="1:5" ht="15.75">
      <c r="A80" s="1"/>
      <c r="B80" s="12"/>
      <c r="C80" s="12"/>
      <c r="D80" s="12"/>
      <c r="E80" s="9"/>
    </row>
    <row r="81" spans="1:5" ht="15.75">
      <c r="A81" s="1"/>
      <c r="B81" s="12"/>
      <c r="C81" s="12"/>
      <c r="D81" s="12"/>
      <c r="E81" s="9"/>
    </row>
    <row r="82" spans="1:5" ht="15.75">
      <c r="A82" s="1"/>
      <c r="B82" s="9"/>
      <c r="C82" s="9"/>
      <c r="D82" s="9"/>
      <c r="E82" s="9"/>
    </row>
    <row r="83" spans="1:5" ht="15.75">
      <c r="A83" s="1"/>
      <c r="B83" s="9"/>
      <c r="C83" s="9"/>
      <c r="D83" s="9"/>
      <c r="E83" s="9"/>
    </row>
    <row r="84" spans="1:5" ht="15.75">
      <c r="A84" s="1"/>
      <c r="B84" s="9"/>
      <c r="C84" s="9"/>
      <c r="D84" s="9"/>
      <c r="E84" s="9"/>
    </row>
    <row r="85" spans="1:5" ht="15.75">
      <c r="A85" s="1"/>
      <c r="B85" s="9"/>
      <c r="C85" s="9"/>
      <c r="D85" s="9"/>
      <c r="E85" s="9"/>
    </row>
    <row r="86" spans="1:5" ht="15.75">
      <c r="A86" s="1"/>
      <c r="B86" s="9"/>
      <c r="C86" s="9"/>
      <c r="D86" s="9"/>
      <c r="E86" s="9"/>
    </row>
    <row r="87" spans="1:5" ht="15.75">
      <c r="A87" s="1"/>
      <c r="B87" s="9"/>
      <c r="C87" s="9"/>
      <c r="D87" s="9"/>
      <c r="E87" s="9"/>
    </row>
    <row r="88" spans="1:5" ht="15.75">
      <c r="A88" s="1"/>
      <c r="B88" s="10"/>
      <c r="C88" s="10"/>
      <c r="D88" s="10"/>
      <c r="E88" s="10"/>
    </row>
    <row r="89" spans="1:5" ht="15.75">
      <c r="A89" s="1"/>
      <c r="B89" s="10"/>
      <c r="C89" s="10"/>
      <c r="D89" s="10"/>
      <c r="E89" s="10"/>
    </row>
    <row r="90" spans="1:5" ht="15.75">
      <c r="A90" s="1"/>
      <c r="B90" s="10"/>
      <c r="C90" s="10"/>
      <c r="D90" s="10"/>
      <c r="E90" s="10"/>
    </row>
    <row r="91" spans="1:5" ht="15.75">
      <c r="A91" s="1"/>
      <c r="B91" s="10"/>
      <c r="C91" s="10"/>
      <c r="D91" s="10"/>
      <c r="E91" s="10"/>
    </row>
    <row r="92" spans="1:5" ht="15.75">
      <c r="A92" s="1"/>
      <c r="B92" s="10"/>
      <c r="C92" s="10"/>
      <c r="D92" s="10"/>
      <c r="E92" s="10"/>
    </row>
  </sheetData>
  <sheetProtection/>
  <mergeCells count="2">
    <mergeCell ref="B4:D4"/>
    <mergeCell ref="E4:E5"/>
  </mergeCells>
  <printOptions/>
  <pageMargins left="0.7" right="0.7" top="0.75" bottom="0.75" header="0.3" footer="0.3"/>
  <pageSetup fitToHeight="2" fitToWidth="1" horizontalDpi="1200" verticalDpi="1200" orientation="portrait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5.77734375" style="0" customWidth="1"/>
  </cols>
  <sheetData>
    <row r="1" spans="1:5" ht="20.25">
      <c r="A1" s="13" t="s">
        <v>1</v>
      </c>
      <c r="B1" s="3"/>
      <c r="C1" s="3"/>
      <c r="D1" s="3"/>
      <c r="E1" s="3"/>
    </row>
    <row r="2" spans="1:5" ht="20.25">
      <c r="A2" s="13" t="s">
        <v>92</v>
      </c>
      <c r="B2" s="3"/>
      <c r="C2" s="3"/>
      <c r="D2" s="3"/>
      <c r="E2" s="3"/>
    </row>
    <row r="3" spans="1:5" ht="15.75">
      <c r="A3" s="4"/>
      <c r="B3" s="4"/>
      <c r="C3" s="4"/>
      <c r="D3" s="4"/>
      <c r="E3" s="4"/>
    </row>
    <row r="4" spans="1:5" ht="17.25">
      <c r="A4" s="5"/>
      <c r="B4" s="14" t="s">
        <v>68</v>
      </c>
      <c r="C4" s="14"/>
      <c r="D4" s="14"/>
      <c r="E4" s="15" t="s">
        <v>71</v>
      </c>
    </row>
    <row r="5" spans="1:5" ht="17.25">
      <c r="A5" s="6" t="s">
        <v>70</v>
      </c>
      <c r="B5" s="7" t="s">
        <v>2</v>
      </c>
      <c r="C5" s="7" t="s">
        <v>69</v>
      </c>
      <c r="D5" s="7" t="s">
        <v>3</v>
      </c>
      <c r="E5" s="16"/>
    </row>
    <row r="6" spans="1:5" ht="15.75">
      <c r="A6" s="8"/>
      <c r="B6" s="8"/>
      <c r="C6" s="8"/>
      <c r="D6" s="8"/>
      <c r="E6" s="8"/>
    </row>
    <row r="7" spans="1:5" ht="15.75">
      <c r="A7" s="2" t="s">
        <v>4</v>
      </c>
      <c r="B7" s="9">
        <f>+B9+B11</f>
        <v>2768068</v>
      </c>
      <c r="C7" s="9">
        <f>+C9+C11</f>
        <v>374132</v>
      </c>
      <c r="D7" s="9">
        <f>+D9+D11</f>
        <v>2393936</v>
      </c>
      <c r="E7" s="9">
        <f>+E9+E11+E70</f>
        <v>10626625</v>
      </c>
    </row>
    <row r="8" spans="1:5" ht="15.75">
      <c r="A8" s="1"/>
      <c r="B8" s="9"/>
      <c r="C8" s="9"/>
      <c r="D8" s="9"/>
      <c r="E8" s="9"/>
    </row>
    <row r="9" spans="1:5" ht="15.75">
      <c r="A9" s="2" t="s">
        <v>5</v>
      </c>
      <c r="B9" s="9">
        <f>SUM(C9:D9)</f>
        <v>393400</v>
      </c>
      <c r="C9" s="9">
        <v>159110</v>
      </c>
      <c r="D9" s="9">
        <v>234290</v>
      </c>
      <c r="E9" s="9">
        <v>3063390</v>
      </c>
    </row>
    <row r="10" spans="1:5" ht="15.75">
      <c r="A10" s="1"/>
      <c r="B10" s="9"/>
      <c r="C10" s="9"/>
      <c r="D10" s="9"/>
      <c r="E10" s="9"/>
    </row>
    <row r="11" spans="1:5" ht="15.75">
      <c r="A11" s="2" t="s">
        <v>6</v>
      </c>
      <c r="B11" s="9">
        <f>SUM(B12:B68)</f>
        <v>2374668</v>
      </c>
      <c r="C11" s="9">
        <f>SUM(C12:C68)</f>
        <v>215022</v>
      </c>
      <c r="D11" s="9">
        <f>SUM(D12:D68)</f>
        <v>2159646</v>
      </c>
      <c r="E11" s="9">
        <f>SUM(E12:E68)</f>
        <v>7527155</v>
      </c>
    </row>
    <row r="12" spans="1:5" ht="15.75">
      <c r="A12" s="2" t="s">
        <v>7</v>
      </c>
      <c r="B12" s="9">
        <f aca="true" t="shared" si="0" ref="B12:B17">SUM(C12:D12)</f>
        <v>480529</v>
      </c>
      <c r="C12" s="9">
        <v>8743</v>
      </c>
      <c r="D12" s="9">
        <v>471786</v>
      </c>
      <c r="E12" s="9">
        <v>187101</v>
      </c>
    </row>
    <row r="13" spans="1:5" ht="15.75">
      <c r="A13" s="2" t="s">
        <v>8</v>
      </c>
      <c r="B13" s="9">
        <f t="shared" si="0"/>
        <v>4078</v>
      </c>
      <c r="C13" s="9">
        <v>634</v>
      </c>
      <c r="D13" s="9">
        <v>3444</v>
      </c>
      <c r="E13" s="9">
        <v>32101</v>
      </c>
    </row>
    <row r="14" spans="1:5" ht="15.75">
      <c r="A14" s="2" t="s">
        <v>9</v>
      </c>
      <c r="B14" s="9">
        <f t="shared" si="0"/>
        <v>20925</v>
      </c>
      <c r="C14" s="9">
        <v>3908</v>
      </c>
      <c r="D14" s="9">
        <v>17017</v>
      </c>
      <c r="E14" s="9">
        <v>139381</v>
      </c>
    </row>
    <row r="15" spans="1:5" ht="15.75">
      <c r="A15" s="2" t="s">
        <v>10</v>
      </c>
      <c r="B15" s="9">
        <f t="shared" si="0"/>
        <v>10706</v>
      </c>
      <c r="C15" s="9">
        <v>1953</v>
      </c>
      <c r="D15" s="9">
        <v>8753</v>
      </c>
      <c r="E15" s="9">
        <v>57291</v>
      </c>
    </row>
    <row r="16" spans="1:5" ht="15.75">
      <c r="A16" s="2" t="s">
        <v>11</v>
      </c>
      <c r="B16" s="9">
        <f t="shared" si="0"/>
        <v>8917</v>
      </c>
      <c r="C16" s="9">
        <v>1563</v>
      </c>
      <c r="D16" s="9">
        <v>7354</v>
      </c>
      <c r="E16" s="9">
        <v>53712</v>
      </c>
    </row>
    <row r="17" spans="1:5" ht="15.75">
      <c r="A17" s="2" t="s">
        <v>12</v>
      </c>
      <c r="B17" s="9">
        <f t="shared" si="0"/>
        <v>16493</v>
      </c>
      <c r="C17" s="9">
        <v>2778</v>
      </c>
      <c r="D17" s="9">
        <v>13715</v>
      </c>
      <c r="E17" s="9">
        <v>94811</v>
      </c>
    </row>
    <row r="18" spans="1:5" ht="15.75">
      <c r="A18" s="2" t="s">
        <v>13</v>
      </c>
      <c r="B18" s="9">
        <f aca="true" t="shared" si="1" ref="B18:B23">SUM(C18:D18)</f>
        <v>8970</v>
      </c>
      <c r="C18" s="9">
        <v>1594</v>
      </c>
      <c r="D18" s="9">
        <v>7376</v>
      </c>
      <c r="E18" s="9">
        <v>61354</v>
      </c>
    </row>
    <row r="19" spans="1:5" ht="15.75">
      <c r="A19" s="2" t="s">
        <v>14</v>
      </c>
      <c r="B19" s="9">
        <f t="shared" si="1"/>
        <v>5152</v>
      </c>
      <c r="C19" s="9">
        <v>770</v>
      </c>
      <c r="D19" s="9">
        <v>4382</v>
      </c>
      <c r="E19" s="9">
        <v>36847</v>
      </c>
    </row>
    <row r="20" spans="1:5" ht="15.75">
      <c r="A20" s="2" t="s">
        <v>15</v>
      </c>
      <c r="B20" s="9">
        <f t="shared" si="1"/>
        <v>8819</v>
      </c>
      <c r="C20" s="9">
        <v>1469</v>
      </c>
      <c r="D20" s="9">
        <v>7350</v>
      </c>
      <c r="E20" s="9">
        <v>51971</v>
      </c>
    </row>
    <row r="21" spans="1:5" ht="15.75">
      <c r="A21" s="2" t="s">
        <v>16</v>
      </c>
      <c r="B21" s="9">
        <f t="shared" si="1"/>
        <v>6765</v>
      </c>
      <c r="C21" s="9">
        <v>1158</v>
      </c>
      <c r="D21" s="9">
        <v>5607</v>
      </c>
      <c r="E21" s="9">
        <v>45188</v>
      </c>
    </row>
    <row r="22" spans="1:5" ht="15.75">
      <c r="A22" s="2" t="s">
        <v>17</v>
      </c>
      <c r="B22" s="9">
        <f t="shared" si="1"/>
        <v>6450</v>
      </c>
      <c r="C22" s="9">
        <v>1180</v>
      </c>
      <c r="D22" s="9">
        <v>5270</v>
      </c>
      <c r="E22" s="9">
        <v>31494</v>
      </c>
    </row>
    <row r="23" spans="1:5" ht="15.75">
      <c r="A23" s="2" t="s">
        <v>18</v>
      </c>
      <c r="B23" s="9">
        <f t="shared" si="1"/>
        <v>7327</v>
      </c>
      <c r="C23" s="9">
        <v>1201</v>
      </c>
      <c r="D23" s="9">
        <v>6126</v>
      </c>
      <c r="E23" s="9">
        <v>36278</v>
      </c>
    </row>
    <row r="24" spans="1:5" ht="15.75">
      <c r="A24" s="2" t="s">
        <v>19</v>
      </c>
      <c r="B24" s="9">
        <f aca="true" t="shared" si="2" ref="B24:B29">SUM(C24:D24)</f>
        <v>29497</v>
      </c>
      <c r="C24" s="9">
        <v>5683</v>
      </c>
      <c r="D24" s="9">
        <v>23814</v>
      </c>
      <c r="E24" s="9">
        <v>189899</v>
      </c>
    </row>
    <row r="25" spans="1:5" ht="15.75">
      <c r="A25" s="2" t="s">
        <v>20</v>
      </c>
      <c r="B25" s="9">
        <f t="shared" si="2"/>
        <v>89697</v>
      </c>
      <c r="C25" s="9">
        <v>15401</v>
      </c>
      <c r="D25" s="9">
        <v>74296</v>
      </c>
      <c r="E25" s="9">
        <v>628387</v>
      </c>
    </row>
    <row r="26" spans="1:5" ht="15.75">
      <c r="A26" s="2" t="s">
        <v>21</v>
      </c>
      <c r="B26" s="9">
        <f t="shared" si="2"/>
        <v>3269</v>
      </c>
      <c r="C26" s="9">
        <v>482</v>
      </c>
      <c r="D26" s="9">
        <v>2787</v>
      </c>
      <c r="E26" s="9">
        <v>26953</v>
      </c>
    </row>
    <row r="27" spans="1:5" ht="15.75">
      <c r="A27" s="2" t="s">
        <v>22</v>
      </c>
      <c r="B27" s="9">
        <f t="shared" si="2"/>
        <v>5523</v>
      </c>
      <c r="C27" s="9">
        <v>933</v>
      </c>
      <c r="D27" s="9">
        <v>4590</v>
      </c>
      <c r="E27" s="9">
        <v>32751</v>
      </c>
    </row>
    <row r="28" spans="1:5" ht="15.75">
      <c r="A28" s="2" t="s">
        <v>23</v>
      </c>
      <c r="B28" s="9">
        <f t="shared" si="2"/>
        <v>6202</v>
      </c>
      <c r="C28" s="9">
        <v>1078</v>
      </c>
      <c r="D28" s="9">
        <v>5124</v>
      </c>
      <c r="E28" s="9">
        <v>38732</v>
      </c>
    </row>
    <row r="29" spans="1:5" ht="15.75">
      <c r="A29" s="2" t="s">
        <v>24</v>
      </c>
      <c r="B29" s="9">
        <f t="shared" si="2"/>
        <v>7795</v>
      </c>
      <c r="C29" s="9">
        <v>1378</v>
      </c>
      <c r="D29" s="9">
        <v>6417</v>
      </c>
      <c r="E29" s="9">
        <v>43241</v>
      </c>
    </row>
    <row r="30" spans="1:5" ht="15.75">
      <c r="A30" s="2" t="s">
        <v>25</v>
      </c>
      <c r="B30" s="9">
        <f aca="true" t="shared" si="3" ref="B30:B35">SUM(C30:D30)</f>
        <v>5060</v>
      </c>
      <c r="C30" s="9">
        <v>830</v>
      </c>
      <c r="D30" s="9">
        <v>4230</v>
      </c>
      <c r="E30" s="9">
        <v>35090</v>
      </c>
    </row>
    <row r="31" spans="1:5" ht="15.75">
      <c r="A31" s="2" t="s">
        <v>26</v>
      </c>
      <c r="B31" s="9">
        <f t="shared" si="3"/>
        <v>669</v>
      </c>
      <c r="C31" s="9">
        <v>85</v>
      </c>
      <c r="D31" s="9">
        <v>584</v>
      </c>
      <c r="E31" s="9">
        <v>4790</v>
      </c>
    </row>
    <row r="32" spans="1:5" ht="15.75">
      <c r="A32" s="2" t="s">
        <v>27</v>
      </c>
      <c r="B32" s="9">
        <f t="shared" si="3"/>
        <v>6715</v>
      </c>
      <c r="C32" s="9">
        <v>1138</v>
      </c>
      <c r="D32" s="9">
        <v>5577</v>
      </c>
      <c r="E32" s="9">
        <v>44969</v>
      </c>
    </row>
    <row r="33" spans="1:5" ht="15.75">
      <c r="A33" s="2" t="s">
        <v>28</v>
      </c>
      <c r="B33" s="9">
        <f t="shared" si="3"/>
        <v>9948</v>
      </c>
      <c r="C33" s="9">
        <v>1989</v>
      </c>
      <c r="D33" s="9">
        <v>7959</v>
      </c>
      <c r="E33" s="9">
        <v>67646</v>
      </c>
    </row>
    <row r="34" spans="1:5" ht="15.75">
      <c r="A34" s="2" t="s">
        <v>29</v>
      </c>
      <c r="B34" s="9">
        <f t="shared" si="3"/>
        <v>3881</v>
      </c>
      <c r="C34" s="9">
        <v>656</v>
      </c>
      <c r="D34" s="9">
        <v>3225</v>
      </c>
      <c r="E34" s="9">
        <v>19078</v>
      </c>
    </row>
    <row r="35" spans="1:5" ht="15.75">
      <c r="A35" s="2" t="s">
        <v>30</v>
      </c>
      <c r="B35" s="9">
        <f t="shared" si="3"/>
        <v>7939</v>
      </c>
      <c r="C35" s="9">
        <v>1452</v>
      </c>
      <c r="D35" s="9">
        <v>6487</v>
      </c>
      <c r="E35" s="9">
        <v>43683</v>
      </c>
    </row>
    <row r="36" spans="1:5" ht="15.75">
      <c r="A36" s="2" t="s">
        <v>31</v>
      </c>
      <c r="B36" s="9">
        <f aca="true" t="shared" si="4" ref="B36:B41">SUM(C36:D36)</f>
        <v>8725</v>
      </c>
      <c r="C36" s="9">
        <v>1670</v>
      </c>
      <c r="D36" s="9">
        <v>7055</v>
      </c>
      <c r="E36" s="9">
        <v>48309</v>
      </c>
    </row>
    <row r="37" spans="1:5" ht="15.75">
      <c r="A37" s="2" t="s">
        <v>32</v>
      </c>
      <c r="B37" s="9">
        <f t="shared" si="4"/>
        <v>75824</v>
      </c>
      <c r="C37" s="9">
        <v>14845</v>
      </c>
      <c r="D37" s="9">
        <v>60979</v>
      </c>
      <c r="E37" s="9">
        <v>494628</v>
      </c>
    </row>
    <row r="38" spans="1:5" ht="15.75">
      <c r="A38" s="2" t="s">
        <v>33</v>
      </c>
      <c r="B38" s="9">
        <f t="shared" si="4"/>
        <v>4902</v>
      </c>
      <c r="C38" s="9">
        <v>751</v>
      </c>
      <c r="D38" s="9">
        <v>4151</v>
      </c>
      <c r="E38" s="9">
        <v>35239</v>
      </c>
    </row>
    <row r="39" spans="1:5" ht="15.75">
      <c r="A39" s="2" t="s">
        <v>34</v>
      </c>
      <c r="B39" s="9">
        <f t="shared" si="4"/>
        <v>72731</v>
      </c>
      <c r="C39" s="9">
        <v>23727</v>
      </c>
      <c r="D39" s="9">
        <v>49004</v>
      </c>
      <c r="E39" s="9">
        <v>960091</v>
      </c>
    </row>
    <row r="40" spans="1:5" ht="15.75">
      <c r="A40" s="2" t="s">
        <v>35</v>
      </c>
      <c r="B40" s="9">
        <f t="shared" si="4"/>
        <v>26671</v>
      </c>
      <c r="C40" s="9">
        <v>4760</v>
      </c>
      <c r="D40" s="9">
        <v>21911</v>
      </c>
      <c r="E40" s="9">
        <v>154460</v>
      </c>
    </row>
    <row r="41" spans="1:5" ht="15.75">
      <c r="A41" s="2" t="s">
        <v>36</v>
      </c>
      <c r="B41" s="9">
        <f t="shared" si="4"/>
        <v>977251</v>
      </c>
      <c r="C41" s="9">
        <v>4432</v>
      </c>
      <c r="D41" s="9">
        <v>972819</v>
      </c>
      <c r="E41" s="9">
        <v>157577</v>
      </c>
    </row>
    <row r="42" spans="1:5" ht="15.75">
      <c r="A42" s="2" t="s">
        <v>37</v>
      </c>
      <c r="B42" s="9">
        <f aca="true" t="shared" si="5" ref="B42:B47">SUM(C42:D42)</f>
        <v>27936</v>
      </c>
      <c r="C42" s="9">
        <v>7890</v>
      </c>
      <c r="D42" s="9">
        <v>20046</v>
      </c>
      <c r="E42" s="9">
        <v>307713</v>
      </c>
    </row>
    <row r="43" spans="1:5" ht="15.75">
      <c r="A43" s="2" t="s">
        <v>38</v>
      </c>
      <c r="B43" s="9">
        <f t="shared" si="5"/>
        <v>10594</v>
      </c>
      <c r="C43" s="9">
        <v>1824</v>
      </c>
      <c r="D43" s="9">
        <v>8770</v>
      </c>
      <c r="E43" s="9">
        <v>71553</v>
      </c>
    </row>
    <row r="44" spans="1:5" ht="15.75">
      <c r="A44" s="2" t="s">
        <v>39</v>
      </c>
      <c r="B44" s="9">
        <f t="shared" si="5"/>
        <v>33205</v>
      </c>
      <c r="C44" s="9">
        <v>6409</v>
      </c>
      <c r="D44" s="9">
        <v>26796</v>
      </c>
      <c r="E44" s="9">
        <v>216259</v>
      </c>
    </row>
    <row r="45" spans="1:5" ht="15.75">
      <c r="A45" s="2" t="s">
        <v>40</v>
      </c>
      <c r="B45" s="9">
        <f t="shared" si="5"/>
        <v>5726</v>
      </c>
      <c r="C45" s="9">
        <v>1165</v>
      </c>
      <c r="D45" s="9">
        <v>4561</v>
      </c>
      <c r="E45" s="9">
        <v>29267</v>
      </c>
    </row>
    <row r="46" spans="1:5" ht="15.75">
      <c r="A46" s="2" t="s">
        <v>41</v>
      </c>
      <c r="B46" s="9">
        <f t="shared" si="5"/>
        <v>15374</v>
      </c>
      <c r="C46" s="9">
        <v>2763</v>
      </c>
      <c r="D46" s="9">
        <v>12611</v>
      </c>
      <c r="E46" s="9">
        <v>83726</v>
      </c>
    </row>
    <row r="47" spans="1:5" ht="15.75">
      <c r="A47" s="2" t="s">
        <v>42</v>
      </c>
      <c r="B47" s="9">
        <f t="shared" si="5"/>
        <v>6834</v>
      </c>
      <c r="C47" s="9">
        <v>1235</v>
      </c>
      <c r="D47" s="9">
        <v>5599</v>
      </c>
      <c r="E47" s="9">
        <v>42310</v>
      </c>
    </row>
    <row r="48" spans="1:5" ht="15.75">
      <c r="A48" s="2" t="s">
        <v>43</v>
      </c>
      <c r="B48" s="9">
        <f aca="true" t="shared" si="6" ref="B48:B53">SUM(C48:D48)</f>
        <v>11683</v>
      </c>
      <c r="C48" s="9">
        <v>1932</v>
      </c>
      <c r="D48" s="9">
        <v>9751</v>
      </c>
      <c r="E48" s="9">
        <v>71313</v>
      </c>
    </row>
    <row r="49" spans="1:5" ht="15.75">
      <c r="A49" s="2" t="s">
        <v>44</v>
      </c>
      <c r="B49" s="9">
        <f t="shared" si="6"/>
        <v>16300</v>
      </c>
      <c r="C49" s="9">
        <v>3170</v>
      </c>
      <c r="D49" s="9">
        <v>13130</v>
      </c>
      <c r="E49" s="9">
        <v>103457</v>
      </c>
    </row>
    <row r="50" spans="1:5" ht="15.75">
      <c r="A50" s="2" t="s">
        <v>45</v>
      </c>
      <c r="B50" s="9">
        <f t="shared" si="6"/>
        <v>16923</v>
      </c>
      <c r="C50" s="9">
        <v>5493</v>
      </c>
      <c r="D50" s="9">
        <v>11430</v>
      </c>
      <c r="E50" s="9">
        <v>199012</v>
      </c>
    </row>
    <row r="51" spans="1:5" ht="15.75">
      <c r="A51" s="2" t="s">
        <v>46</v>
      </c>
      <c r="B51" s="9">
        <f t="shared" si="6"/>
        <v>12471</v>
      </c>
      <c r="C51" s="9">
        <v>2081</v>
      </c>
      <c r="D51" s="9">
        <v>10390</v>
      </c>
      <c r="E51" s="9">
        <v>73356</v>
      </c>
    </row>
    <row r="52" spans="1:5" ht="15.75">
      <c r="A52" s="2" t="s">
        <v>47</v>
      </c>
      <c r="B52" s="9">
        <f t="shared" si="6"/>
        <v>21898</v>
      </c>
      <c r="C52" s="9">
        <v>3450</v>
      </c>
      <c r="D52" s="9">
        <v>18448</v>
      </c>
      <c r="E52" s="9">
        <v>145006</v>
      </c>
    </row>
    <row r="53" spans="1:5" ht="15.75">
      <c r="A53" s="2" t="s">
        <v>48</v>
      </c>
      <c r="B53" s="9">
        <f t="shared" si="6"/>
        <v>15843</v>
      </c>
      <c r="C53" s="9">
        <v>2644</v>
      </c>
      <c r="D53" s="9">
        <v>13199</v>
      </c>
      <c r="E53" s="9">
        <v>108628</v>
      </c>
    </row>
    <row r="54" spans="1:5" ht="15.75">
      <c r="A54" s="2" t="s">
        <v>49</v>
      </c>
      <c r="B54" s="9">
        <f aca="true" t="shared" si="7" ref="B54:B59">SUM(C54:D54)</f>
        <v>4475</v>
      </c>
      <c r="C54" s="9">
        <v>872</v>
      </c>
      <c r="D54" s="9">
        <v>3603</v>
      </c>
      <c r="E54" s="9">
        <v>22463</v>
      </c>
    </row>
    <row r="55" spans="1:5" ht="15.75">
      <c r="A55" s="2" t="s">
        <v>50</v>
      </c>
      <c r="B55" s="9">
        <f t="shared" si="7"/>
        <v>2381</v>
      </c>
      <c r="C55" s="9">
        <v>393</v>
      </c>
      <c r="D55" s="9">
        <v>1988</v>
      </c>
      <c r="E55" s="9">
        <v>13516</v>
      </c>
    </row>
    <row r="56" spans="1:5" ht="15.75">
      <c r="A56" s="2" t="s">
        <v>51</v>
      </c>
      <c r="B56" s="9">
        <f t="shared" si="7"/>
        <v>4103</v>
      </c>
      <c r="C56" s="9">
        <v>632</v>
      </c>
      <c r="D56" s="9">
        <v>3471</v>
      </c>
      <c r="E56" s="9">
        <v>23331</v>
      </c>
    </row>
    <row r="57" spans="1:5" ht="15.75">
      <c r="A57" s="2" t="s">
        <v>52</v>
      </c>
      <c r="B57" s="9">
        <f t="shared" si="7"/>
        <v>11272</v>
      </c>
      <c r="C57" s="9">
        <v>1873</v>
      </c>
      <c r="D57" s="9">
        <v>9399</v>
      </c>
      <c r="E57" s="9">
        <v>70225</v>
      </c>
    </row>
    <row r="58" spans="1:5" ht="15.75">
      <c r="A58" s="2" t="s">
        <v>53</v>
      </c>
      <c r="B58" s="9">
        <f t="shared" si="7"/>
        <v>101859</v>
      </c>
      <c r="C58" s="9">
        <v>30785</v>
      </c>
      <c r="D58" s="9">
        <v>71074</v>
      </c>
      <c r="E58" s="9">
        <v>1002812</v>
      </c>
    </row>
    <row r="59" spans="1:5" ht="15.75">
      <c r="A59" s="2" t="s">
        <v>54</v>
      </c>
      <c r="B59" s="9">
        <f t="shared" si="7"/>
        <v>8114</v>
      </c>
      <c r="C59" s="9">
        <v>1784</v>
      </c>
      <c r="D59" s="9">
        <v>6330</v>
      </c>
      <c r="E59" s="9">
        <v>51802</v>
      </c>
    </row>
    <row r="60" spans="1:5" ht="15.75">
      <c r="A60" s="2" t="s">
        <v>55</v>
      </c>
      <c r="B60" s="9">
        <f aca="true" t="shared" si="8" ref="B60:B65">SUM(C60:D60)</f>
        <v>5022</v>
      </c>
      <c r="C60" s="9">
        <v>818</v>
      </c>
      <c r="D60" s="9">
        <v>4204</v>
      </c>
      <c r="E60" s="9">
        <v>36839</v>
      </c>
    </row>
    <row r="61" spans="1:5" ht="15.75">
      <c r="A61" s="2" t="s">
        <v>56</v>
      </c>
      <c r="B61" s="9">
        <f t="shared" si="8"/>
        <v>9455</v>
      </c>
      <c r="C61" s="9">
        <v>2283</v>
      </c>
      <c r="D61" s="9">
        <v>7172</v>
      </c>
      <c r="E61" s="9">
        <v>57130</v>
      </c>
    </row>
    <row r="62" spans="1:5" ht="15.75">
      <c r="A62" s="2" t="s">
        <v>57</v>
      </c>
      <c r="B62" s="9">
        <f t="shared" si="8"/>
        <v>14876</v>
      </c>
      <c r="C62" s="9">
        <v>2479</v>
      </c>
      <c r="D62" s="9">
        <v>12397</v>
      </c>
      <c r="E62" s="9">
        <v>124102</v>
      </c>
    </row>
    <row r="63" spans="1:5" ht="15.75">
      <c r="A63" s="2" t="s">
        <v>58</v>
      </c>
      <c r="B63" s="9">
        <f t="shared" si="8"/>
        <v>7010</v>
      </c>
      <c r="C63" s="9">
        <v>1172</v>
      </c>
      <c r="D63" s="9">
        <v>5838</v>
      </c>
      <c r="E63" s="9">
        <v>47140</v>
      </c>
    </row>
    <row r="64" spans="1:5" ht="15.75">
      <c r="A64" s="2" t="s">
        <v>59</v>
      </c>
      <c r="B64" s="9">
        <f t="shared" si="8"/>
        <v>7610</v>
      </c>
      <c r="C64" s="9">
        <v>1312</v>
      </c>
      <c r="D64" s="9">
        <v>6298</v>
      </c>
      <c r="E64" s="9">
        <v>41220</v>
      </c>
    </row>
    <row r="65" spans="1:5" ht="15.75">
      <c r="A65" s="2" t="s">
        <v>60</v>
      </c>
      <c r="B65" s="9">
        <f t="shared" si="8"/>
        <v>8309</v>
      </c>
      <c r="C65" s="9">
        <v>1342</v>
      </c>
      <c r="D65" s="9">
        <v>6967</v>
      </c>
      <c r="E65" s="9">
        <v>67150</v>
      </c>
    </row>
    <row r="66" spans="1:5" ht="15.75">
      <c r="A66" s="2" t="s">
        <v>61</v>
      </c>
      <c r="B66" s="9">
        <f>SUM(C66:D66)</f>
        <v>61357</v>
      </c>
      <c r="C66" s="9">
        <v>19931</v>
      </c>
      <c r="D66" s="9">
        <v>41426</v>
      </c>
      <c r="E66" s="9">
        <v>618950</v>
      </c>
    </row>
    <row r="67" spans="1:5" ht="15.75">
      <c r="A67" s="2" t="s">
        <v>62</v>
      </c>
      <c r="B67" s="9">
        <f>SUM(C67:D67)</f>
        <v>3774</v>
      </c>
      <c r="C67" s="9">
        <v>612</v>
      </c>
      <c r="D67" s="9">
        <v>3162</v>
      </c>
      <c r="E67" s="9">
        <v>29363</v>
      </c>
    </row>
    <row r="68" spans="1:5" ht="15.75">
      <c r="A68" s="2" t="s">
        <v>63</v>
      </c>
      <c r="B68" s="9">
        <f>SUM(C68:D68)</f>
        <v>2834</v>
      </c>
      <c r="C68" s="9">
        <v>437</v>
      </c>
      <c r="D68" s="9">
        <v>2397</v>
      </c>
      <c r="E68" s="9">
        <v>16460</v>
      </c>
    </row>
    <row r="69" spans="1:5" ht="15.75">
      <c r="A69" s="1"/>
      <c r="B69" s="9"/>
      <c r="C69" s="9"/>
      <c r="D69" s="9"/>
      <c r="E69" s="9"/>
    </row>
    <row r="70" spans="1:5" ht="17.25">
      <c r="A70" s="2" t="s">
        <v>88</v>
      </c>
      <c r="B70" s="18">
        <v>0</v>
      </c>
      <c r="C70" s="18">
        <v>0</v>
      </c>
      <c r="D70" s="18">
        <v>0</v>
      </c>
      <c r="E70" s="9">
        <v>36080</v>
      </c>
    </row>
    <row r="71" spans="1:5" ht="15.75">
      <c r="A71" s="5"/>
      <c r="B71" s="11"/>
      <c r="C71" s="11"/>
      <c r="D71" s="11"/>
      <c r="E71" s="11"/>
    </row>
    <row r="72" spans="1:5" ht="15.75">
      <c r="A72" s="3" t="s">
        <v>64</v>
      </c>
      <c r="B72" s="9"/>
      <c r="C72" s="9"/>
      <c r="D72" s="9"/>
      <c r="E72" s="9"/>
    </row>
    <row r="73" spans="1:5" ht="15.75">
      <c r="A73" s="3" t="s">
        <v>65</v>
      </c>
      <c r="B73" s="9"/>
      <c r="C73" s="9"/>
      <c r="D73" s="9"/>
      <c r="E73" s="9"/>
    </row>
    <row r="74" spans="1:5" ht="15.75">
      <c r="A74" s="1" t="s">
        <v>93</v>
      </c>
      <c r="B74" s="9"/>
      <c r="C74" s="9"/>
      <c r="D74" s="9"/>
      <c r="E74" s="9"/>
    </row>
    <row r="75" spans="1:5" ht="15.75">
      <c r="A75" s="3" t="s">
        <v>87</v>
      </c>
      <c r="B75" s="9"/>
      <c r="C75" s="9"/>
      <c r="D75" s="9"/>
      <c r="E75" s="9"/>
    </row>
    <row r="76" spans="1:5" ht="15.75">
      <c r="A76" s="1"/>
      <c r="B76" s="12"/>
      <c r="C76" s="12"/>
      <c r="D76" s="12"/>
      <c r="E76" s="9"/>
    </row>
    <row r="77" spans="1:5" ht="15.75">
      <c r="A77" s="3" t="s">
        <v>0</v>
      </c>
      <c r="B77" s="12"/>
      <c r="C77" s="12"/>
      <c r="D77" s="9"/>
      <c r="E77" s="9"/>
    </row>
    <row r="78" spans="1:5" ht="15.75">
      <c r="A78" s="3" t="s">
        <v>66</v>
      </c>
      <c r="B78" s="12"/>
      <c r="C78" s="9"/>
      <c r="D78" s="12"/>
      <c r="E78" s="9"/>
    </row>
    <row r="79" spans="1:5" ht="15.75">
      <c r="A79" s="1"/>
      <c r="B79" s="12"/>
      <c r="C79" s="9"/>
      <c r="D79" s="9"/>
      <c r="E79" s="9"/>
    </row>
    <row r="80" spans="1:5" ht="15.75">
      <c r="A80" s="1"/>
      <c r="B80" s="12"/>
      <c r="C80" s="12"/>
      <c r="D80" s="12"/>
      <c r="E80" s="9"/>
    </row>
    <row r="81" spans="1:5" ht="15.75">
      <c r="A81" s="1"/>
      <c r="B81" s="12"/>
      <c r="C81" s="12"/>
      <c r="D81" s="12"/>
      <c r="E81" s="9"/>
    </row>
    <row r="82" spans="1:5" ht="15.75">
      <c r="A82" s="1"/>
      <c r="B82" s="9"/>
      <c r="C82" s="9"/>
      <c r="D82" s="9"/>
      <c r="E82" s="9"/>
    </row>
    <row r="83" spans="1:5" ht="15.75">
      <c r="A83" s="1"/>
      <c r="B83" s="1"/>
      <c r="C83" s="1"/>
      <c r="D83" s="1"/>
      <c r="E83" s="1"/>
    </row>
    <row r="84" spans="1:5" ht="15.75">
      <c r="A84" s="1"/>
      <c r="B84" s="1"/>
      <c r="C84" s="1"/>
      <c r="D84" s="1"/>
      <c r="E84" s="1"/>
    </row>
    <row r="85" spans="1:5" ht="15.75">
      <c r="A85" s="1"/>
      <c r="B85" s="1"/>
      <c r="C85" s="1"/>
      <c r="D85" s="1"/>
      <c r="E85" s="1"/>
    </row>
    <row r="86" spans="1:5" ht="15.75">
      <c r="A86" s="1"/>
      <c r="B86" s="1"/>
      <c r="C86" s="1"/>
      <c r="D86" s="1"/>
      <c r="E86" s="1"/>
    </row>
    <row r="87" spans="1:5" ht="15.75">
      <c r="A87" s="1"/>
      <c r="B87" s="10"/>
      <c r="C87" s="10"/>
      <c r="D87" s="10"/>
      <c r="E87" s="1"/>
    </row>
    <row r="88" spans="1:5" ht="15.75">
      <c r="A88" s="1"/>
      <c r="B88" s="10"/>
      <c r="C88" s="10"/>
      <c r="D88" s="10"/>
      <c r="E88" s="10"/>
    </row>
    <row r="89" spans="1:5" ht="15.75">
      <c r="A89" s="1"/>
      <c r="B89" s="10"/>
      <c r="C89" s="10"/>
      <c r="D89" s="10"/>
      <c r="E89" s="10"/>
    </row>
    <row r="90" spans="1:5" ht="15.75">
      <c r="A90" s="1"/>
      <c r="B90" s="10"/>
      <c r="C90" s="10"/>
      <c r="D90" s="10"/>
      <c r="E90" s="10"/>
    </row>
    <row r="91" spans="1:5" ht="15.75">
      <c r="A91" s="1"/>
      <c r="B91" s="10"/>
      <c r="C91" s="10"/>
      <c r="D91" s="10"/>
      <c r="E91" s="10"/>
    </row>
    <row r="92" spans="1:5" ht="15.75">
      <c r="A92" s="1"/>
      <c r="B92" s="10"/>
      <c r="C92" s="10"/>
      <c r="D92" s="10"/>
      <c r="E92" s="10"/>
    </row>
  </sheetData>
  <sheetProtection/>
  <mergeCells count="2">
    <mergeCell ref="B4:D4"/>
    <mergeCell ref="E4:E5"/>
  </mergeCells>
  <printOptions/>
  <pageMargins left="0.7" right="0.7" top="0.75" bottom="0.75" header="0.3" footer="0.3"/>
  <pageSetup fitToHeight="2" fitToWidth="1" horizontalDpi="1200" verticalDpi="1200" orientation="portrait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5.77734375" style="0" customWidth="1"/>
  </cols>
  <sheetData>
    <row r="1" spans="1:5" ht="20.25">
      <c r="A1" s="13" t="s">
        <v>1</v>
      </c>
      <c r="B1" s="3"/>
      <c r="C1" s="3"/>
      <c r="D1" s="3"/>
      <c r="E1" s="3"/>
    </row>
    <row r="2" spans="1:5" ht="20.25">
      <c r="A2" s="13" t="s">
        <v>94</v>
      </c>
      <c r="B2" s="3"/>
      <c r="C2" s="3"/>
      <c r="D2" s="3"/>
      <c r="E2" s="3"/>
    </row>
    <row r="3" spans="1:5" ht="15.75">
      <c r="A3" s="4"/>
      <c r="B3" s="4"/>
      <c r="C3" s="4"/>
      <c r="D3" s="4"/>
      <c r="E3" s="4"/>
    </row>
    <row r="4" spans="1:5" ht="17.25">
      <c r="A4" s="5"/>
      <c r="B4" s="14" t="s">
        <v>68</v>
      </c>
      <c r="C4" s="14"/>
      <c r="D4" s="14"/>
      <c r="E4" s="15" t="s">
        <v>71</v>
      </c>
    </row>
    <row r="5" spans="1:5" ht="17.25">
      <c r="A5" s="6" t="s">
        <v>70</v>
      </c>
      <c r="B5" s="7" t="s">
        <v>2</v>
      </c>
      <c r="C5" s="7" t="s">
        <v>69</v>
      </c>
      <c r="D5" s="7" t="s">
        <v>3</v>
      </c>
      <c r="E5" s="16"/>
    </row>
    <row r="6" spans="1:5" ht="15.75">
      <c r="A6" s="8"/>
      <c r="B6" s="8"/>
      <c r="C6" s="8"/>
      <c r="D6" s="8"/>
      <c r="E6" s="8"/>
    </row>
    <row r="7" spans="1:5" ht="15.75">
      <c r="A7" s="2" t="s">
        <v>4</v>
      </c>
      <c r="B7" s="9">
        <f>+B9+B11</f>
        <v>2854472</v>
      </c>
      <c r="C7" s="9">
        <f>+C9+C11</f>
        <v>355835</v>
      </c>
      <c r="D7" s="9">
        <f>+D9+D11</f>
        <v>2498637</v>
      </c>
      <c r="E7" s="9">
        <f>+E9+E11+E70</f>
        <v>10554061</v>
      </c>
    </row>
    <row r="8" spans="1:5" ht="15.75">
      <c r="A8" s="1"/>
      <c r="B8" s="9"/>
      <c r="C8" s="9"/>
      <c r="D8" s="9"/>
      <c r="E8" s="9"/>
    </row>
    <row r="9" spans="1:5" ht="15.75">
      <c r="A9" s="2" t="s">
        <v>5</v>
      </c>
      <c r="B9" s="9">
        <f>SUM(C9:D9)</f>
        <v>422466</v>
      </c>
      <c r="C9" s="9">
        <v>150017</v>
      </c>
      <c r="D9" s="9">
        <v>272449</v>
      </c>
      <c r="E9" s="9">
        <v>3013123</v>
      </c>
    </row>
    <row r="10" spans="1:5" ht="15.75">
      <c r="A10" s="1"/>
      <c r="B10" s="9"/>
      <c r="C10" s="9"/>
      <c r="D10" s="9"/>
      <c r="E10" s="9"/>
    </row>
    <row r="11" spans="1:5" ht="15.75">
      <c r="A11" s="2" t="s">
        <v>6</v>
      </c>
      <c r="B11" s="9">
        <f>SUM(B12:B68)</f>
        <v>2432006</v>
      </c>
      <c r="C11" s="9">
        <f>SUM(C12:C68)</f>
        <v>205818</v>
      </c>
      <c r="D11" s="9">
        <f>SUM(D12:D68)</f>
        <v>2226188</v>
      </c>
      <c r="E11" s="9">
        <f>SUM(E12:E68)</f>
        <v>7504314</v>
      </c>
    </row>
    <row r="12" spans="1:5" ht="15.75">
      <c r="A12" s="2" t="s">
        <v>7</v>
      </c>
      <c r="B12" s="9">
        <f aca="true" t="shared" si="0" ref="B12:B17">SUM(C12:D12)</f>
        <v>58572</v>
      </c>
      <c r="C12" s="9">
        <v>7255</v>
      </c>
      <c r="D12" s="9">
        <v>51317</v>
      </c>
      <c r="E12" s="9">
        <v>186154</v>
      </c>
    </row>
    <row r="13" spans="1:5" ht="15.75">
      <c r="A13" s="2" t="s">
        <v>8</v>
      </c>
      <c r="B13" s="9">
        <f t="shared" si="0"/>
        <v>7159</v>
      </c>
      <c r="C13" s="9">
        <v>624</v>
      </c>
      <c r="D13" s="9">
        <v>6535</v>
      </c>
      <c r="E13" s="9">
        <v>32220</v>
      </c>
    </row>
    <row r="14" spans="1:5" ht="15.75">
      <c r="A14" s="2" t="s">
        <v>9</v>
      </c>
      <c r="B14" s="9">
        <f t="shared" si="0"/>
        <v>35910</v>
      </c>
      <c r="C14" s="9">
        <v>3874</v>
      </c>
      <c r="D14" s="9">
        <v>32036</v>
      </c>
      <c r="E14" s="9">
        <v>140236</v>
      </c>
    </row>
    <row r="15" spans="1:5" ht="15.75">
      <c r="A15" s="2" t="s">
        <v>10</v>
      </c>
      <c r="B15" s="9">
        <f t="shared" si="0"/>
        <v>16680</v>
      </c>
      <c r="C15" s="9">
        <v>1979</v>
      </c>
      <c r="D15" s="9">
        <v>14701</v>
      </c>
      <c r="E15" s="9">
        <v>57254</v>
      </c>
    </row>
    <row r="16" spans="1:5" ht="15.75">
      <c r="A16" s="2" t="s">
        <v>11</v>
      </c>
      <c r="B16" s="9">
        <f t="shared" si="0"/>
        <v>14241</v>
      </c>
      <c r="C16" s="9">
        <v>1581</v>
      </c>
      <c r="D16" s="9">
        <v>12660</v>
      </c>
      <c r="E16" s="9">
        <v>53483</v>
      </c>
    </row>
    <row r="17" spans="1:5" ht="15.75">
      <c r="A17" s="2" t="s">
        <v>12</v>
      </c>
      <c r="B17" s="9">
        <f t="shared" si="0"/>
        <v>25492</v>
      </c>
      <c r="C17" s="9">
        <v>2863</v>
      </c>
      <c r="D17" s="9">
        <v>22629</v>
      </c>
      <c r="E17" s="9">
        <v>95232</v>
      </c>
    </row>
    <row r="18" spans="1:5" ht="15.75">
      <c r="A18" s="2" t="s">
        <v>13</v>
      </c>
      <c r="B18" s="9">
        <f aca="true" t="shared" si="1" ref="B18:B23">SUM(C18:D18)</f>
        <v>14908</v>
      </c>
      <c r="C18" s="9">
        <v>1562</v>
      </c>
      <c r="D18" s="9">
        <v>13346</v>
      </c>
      <c r="E18" s="9">
        <v>61368</v>
      </c>
    </row>
    <row r="19" spans="1:5" ht="15.75">
      <c r="A19" s="2" t="s">
        <v>14</v>
      </c>
      <c r="B19" s="9">
        <f t="shared" si="1"/>
        <v>8772</v>
      </c>
      <c r="C19" s="9">
        <v>844</v>
      </c>
      <c r="D19" s="9">
        <v>7928</v>
      </c>
      <c r="E19" s="9">
        <v>36755</v>
      </c>
    </row>
    <row r="20" spans="1:5" ht="15.75">
      <c r="A20" s="2" t="s">
        <v>15</v>
      </c>
      <c r="B20" s="9">
        <f t="shared" si="1"/>
        <v>13910</v>
      </c>
      <c r="C20" s="9">
        <v>1362</v>
      </c>
      <c r="D20" s="9">
        <v>12548</v>
      </c>
      <c r="E20" s="9">
        <v>51762</v>
      </c>
    </row>
    <row r="21" spans="1:5" ht="15.75">
      <c r="A21" s="2" t="s">
        <v>16</v>
      </c>
      <c r="B21" s="9">
        <f t="shared" si="1"/>
        <v>11348</v>
      </c>
      <c r="C21" s="9">
        <v>1146</v>
      </c>
      <c r="D21" s="9">
        <v>10202</v>
      </c>
      <c r="E21" s="9">
        <v>44968</v>
      </c>
    </row>
    <row r="22" spans="1:5" ht="15.75">
      <c r="A22" s="2" t="s">
        <v>17</v>
      </c>
      <c r="B22" s="9">
        <f t="shared" si="1"/>
        <v>9861</v>
      </c>
      <c r="C22" s="9">
        <v>1256</v>
      </c>
      <c r="D22" s="9">
        <v>8605</v>
      </c>
      <c r="E22" s="9">
        <v>31668</v>
      </c>
    </row>
    <row r="23" spans="1:5" ht="15.75">
      <c r="A23" s="2" t="s">
        <v>18</v>
      </c>
      <c r="B23" s="9">
        <f t="shared" si="1"/>
        <v>10862</v>
      </c>
      <c r="C23" s="9">
        <v>1198</v>
      </c>
      <c r="D23" s="9">
        <v>9664</v>
      </c>
      <c r="E23" s="9">
        <v>36198</v>
      </c>
    </row>
    <row r="24" spans="1:5" ht="15.75">
      <c r="A24" s="2" t="s">
        <v>19</v>
      </c>
      <c r="B24" s="9">
        <f aca="true" t="shared" si="2" ref="B24:B29">SUM(C24:D24)</f>
        <v>48847</v>
      </c>
      <c r="C24" s="9">
        <v>5009</v>
      </c>
      <c r="D24" s="9">
        <v>43838</v>
      </c>
      <c r="E24" s="9">
        <v>187847</v>
      </c>
    </row>
    <row r="25" spans="1:5" ht="15.75">
      <c r="A25" s="2" t="s">
        <v>20</v>
      </c>
      <c r="B25" s="9">
        <f t="shared" si="2"/>
        <v>163234</v>
      </c>
      <c r="C25" s="9">
        <v>15293</v>
      </c>
      <c r="D25" s="9">
        <v>147941</v>
      </c>
      <c r="E25" s="9">
        <v>630853</v>
      </c>
    </row>
    <row r="26" spans="1:5" ht="15.75">
      <c r="A26" s="2" t="s">
        <v>21</v>
      </c>
      <c r="B26" s="9">
        <f t="shared" si="2"/>
        <v>6140</v>
      </c>
      <c r="C26" s="9">
        <v>514</v>
      </c>
      <c r="D26" s="9">
        <v>5626</v>
      </c>
      <c r="E26" s="9">
        <v>26848</v>
      </c>
    </row>
    <row r="27" spans="1:5" ht="15.75">
      <c r="A27" s="2" t="s">
        <v>22</v>
      </c>
      <c r="B27" s="9">
        <f t="shared" si="2"/>
        <v>8898</v>
      </c>
      <c r="C27" s="9">
        <v>996</v>
      </c>
      <c r="D27" s="9">
        <v>7902</v>
      </c>
      <c r="E27" s="9">
        <v>32773</v>
      </c>
    </row>
    <row r="28" spans="1:5" ht="15.75">
      <c r="A28" s="2" t="s">
        <v>23</v>
      </c>
      <c r="B28" s="9">
        <f t="shared" si="2"/>
        <v>10426</v>
      </c>
      <c r="C28" s="9">
        <v>1123</v>
      </c>
      <c r="D28" s="9">
        <v>9303</v>
      </c>
      <c r="E28" s="9">
        <v>38660</v>
      </c>
    </row>
    <row r="29" spans="1:5" ht="15.75">
      <c r="A29" s="2" t="s">
        <v>24</v>
      </c>
      <c r="B29" s="9">
        <f t="shared" si="2"/>
        <v>11947</v>
      </c>
      <c r="C29" s="9">
        <v>1313</v>
      </c>
      <c r="D29" s="9">
        <v>10634</v>
      </c>
      <c r="E29" s="9">
        <v>43344</v>
      </c>
    </row>
    <row r="30" spans="1:5" ht="15.75">
      <c r="A30" s="2" t="s">
        <v>25</v>
      </c>
      <c r="B30" s="9">
        <f aca="true" t="shared" si="3" ref="B30:B35">SUM(C30:D30)</f>
        <v>8882</v>
      </c>
      <c r="C30" s="9">
        <v>804</v>
      </c>
      <c r="D30" s="9">
        <v>8078</v>
      </c>
      <c r="E30" s="9">
        <v>34823</v>
      </c>
    </row>
    <row r="31" spans="1:5" ht="15.75">
      <c r="A31" s="2" t="s">
        <v>26</v>
      </c>
      <c r="B31" s="9">
        <f t="shared" si="3"/>
        <v>1168</v>
      </c>
      <c r="C31" s="9">
        <v>85</v>
      </c>
      <c r="D31" s="9">
        <v>1083</v>
      </c>
      <c r="E31" s="9">
        <v>4742</v>
      </c>
    </row>
    <row r="32" spans="1:5" ht="15.75">
      <c r="A32" s="2" t="s">
        <v>27</v>
      </c>
      <c r="B32" s="9">
        <f t="shared" si="3"/>
        <v>11669</v>
      </c>
      <c r="C32" s="9">
        <v>1230</v>
      </c>
      <c r="D32" s="9">
        <v>10439</v>
      </c>
      <c r="E32" s="9">
        <v>44994</v>
      </c>
    </row>
    <row r="33" spans="1:5" ht="15.75">
      <c r="A33" s="2" t="s">
        <v>28</v>
      </c>
      <c r="B33" s="9">
        <f t="shared" si="3"/>
        <v>16569</v>
      </c>
      <c r="C33" s="9">
        <v>1992</v>
      </c>
      <c r="D33" s="9">
        <v>14577</v>
      </c>
      <c r="E33" s="9">
        <v>67889</v>
      </c>
    </row>
    <row r="34" spans="1:5" ht="15.75">
      <c r="A34" s="2" t="s">
        <v>29</v>
      </c>
      <c r="B34" s="9">
        <f t="shared" si="3"/>
        <v>5439</v>
      </c>
      <c r="C34" s="9">
        <v>655</v>
      </c>
      <c r="D34" s="9">
        <v>4784</v>
      </c>
      <c r="E34" s="9">
        <v>18977</v>
      </c>
    </row>
    <row r="35" spans="1:5" ht="15.75">
      <c r="A35" s="2" t="s">
        <v>30</v>
      </c>
      <c r="B35" s="9">
        <f t="shared" si="3"/>
        <v>12248</v>
      </c>
      <c r="C35" s="9">
        <v>1412</v>
      </c>
      <c r="D35" s="9">
        <v>10836</v>
      </c>
      <c r="E35" s="9">
        <v>43427</v>
      </c>
    </row>
    <row r="36" spans="1:5" ht="15.75">
      <c r="A36" s="2" t="s">
        <v>31</v>
      </c>
      <c r="B36" s="9">
        <f aca="true" t="shared" si="4" ref="B36:B41">SUM(C36:D36)</f>
        <v>13856</v>
      </c>
      <c r="C36" s="9">
        <v>1644</v>
      </c>
      <c r="D36" s="9">
        <v>12212</v>
      </c>
      <c r="E36" s="9">
        <v>48165</v>
      </c>
    </row>
    <row r="37" spans="1:5" ht="15.75">
      <c r="A37" s="2" t="s">
        <v>32</v>
      </c>
      <c r="B37" s="9">
        <f t="shared" si="4"/>
        <v>129853</v>
      </c>
      <c r="C37" s="9">
        <v>14692</v>
      </c>
      <c r="D37" s="9">
        <v>115161</v>
      </c>
      <c r="E37" s="9">
        <v>495741</v>
      </c>
    </row>
    <row r="38" spans="1:5" ht="15.75">
      <c r="A38" s="2" t="s">
        <v>33</v>
      </c>
      <c r="B38" s="9">
        <f t="shared" si="4"/>
        <v>8903</v>
      </c>
      <c r="C38" s="9">
        <v>769</v>
      </c>
      <c r="D38" s="9">
        <v>8134</v>
      </c>
      <c r="E38" s="9">
        <v>35216</v>
      </c>
    </row>
    <row r="39" spans="1:5" ht="15.75">
      <c r="A39" s="2" t="s">
        <v>34</v>
      </c>
      <c r="B39" s="9">
        <f t="shared" si="4"/>
        <v>80823</v>
      </c>
      <c r="C39" s="9">
        <v>21481</v>
      </c>
      <c r="D39" s="9">
        <v>59342</v>
      </c>
      <c r="E39" s="9">
        <v>957334</v>
      </c>
    </row>
    <row r="40" spans="1:5" ht="15.75">
      <c r="A40" s="2" t="s">
        <v>35</v>
      </c>
      <c r="B40" s="9">
        <f t="shared" si="4"/>
        <v>44207</v>
      </c>
      <c r="C40" s="9">
        <v>4711</v>
      </c>
      <c r="D40" s="9">
        <v>39496</v>
      </c>
      <c r="E40" s="9">
        <v>154765</v>
      </c>
    </row>
    <row r="41" spans="1:5" ht="15.75">
      <c r="A41" s="2" t="s">
        <v>36</v>
      </c>
      <c r="B41" s="9">
        <f t="shared" si="4"/>
        <v>993404</v>
      </c>
      <c r="C41" s="9">
        <v>4436</v>
      </c>
      <c r="D41" s="9">
        <v>988968</v>
      </c>
      <c r="E41" s="9">
        <v>158092</v>
      </c>
    </row>
    <row r="42" spans="1:5" ht="15.75">
      <c r="A42" s="2" t="s">
        <v>37</v>
      </c>
      <c r="B42" s="9">
        <f aca="true" t="shared" si="5" ref="B42:B47">SUM(C42:D42)</f>
        <v>30444</v>
      </c>
      <c r="C42" s="9">
        <v>7644</v>
      </c>
      <c r="D42" s="9">
        <v>22800</v>
      </c>
      <c r="E42" s="9">
        <v>308134</v>
      </c>
    </row>
    <row r="43" spans="1:5" ht="15.75">
      <c r="A43" s="2" t="s">
        <v>38</v>
      </c>
      <c r="B43" s="9">
        <f t="shared" si="5"/>
        <v>17844</v>
      </c>
      <c r="C43" s="9">
        <v>1854</v>
      </c>
      <c r="D43" s="9">
        <v>15990</v>
      </c>
      <c r="E43" s="9">
        <v>71216</v>
      </c>
    </row>
    <row r="44" spans="1:5" ht="15.75">
      <c r="A44" s="2" t="s">
        <v>39</v>
      </c>
      <c r="B44" s="9">
        <f t="shared" si="5"/>
        <v>55501</v>
      </c>
      <c r="C44" s="9">
        <v>6107</v>
      </c>
      <c r="D44" s="9">
        <v>49394</v>
      </c>
      <c r="E44" s="9">
        <v>213134</v>
      </c>
    </row>
    <row r="45" spans="1:5" ht="15.75">
      <c r="A45" s="2" t="s">
        <v>40</v>
      </c>
      <c r="B45" s="9">
        <f t="shared" si="5"/>
        <v>8516</v>
      </c>
      <c r="C45" s="9">
        <v>1160</v>
      </c>
      <c r="D45" s="9">
        <v>7356</v>
      </c>
      <c r="E45" s="9">
        <v>29305</v>
      </c>
    </row>
    <row r="46" spans="1:5" ht="15.75">
      <c r="A46" s="2" t="s">
        <v>41</v>
      </c>
      <c r="B46" s="9">
        <f t="shared" si="5"/>
        <v>23480</v>
      </c>
      <c r="C46" s="9">
        <v>2622</v>
      </c>
      <c r="D46" s="9">
        <v>20858</v>
      </c>
      <c r="E46" s="9">
        <v>83537</v>
      </c>
    </row>
    <row r="47" spans="1:5" ht="15.75">
      <c r="A47" s="2" t="s">
        <v>42</v>
      </c>
      <c r="B47" s="9">
        <f t="shared" si="5"/>
        <v>11172</v>
      </c>
      <c r="C47" s="9">
        <v>1089</v>
      </c>
      <c r="D47" s="9">
        <v>10083</v>
      </c>
      <c r="E47" s="9">
        <v>42060</v>
      </c>
    </row>
    <row r="48" spans="1:5" ht="15.75">
      <c r="A48" s="2" t="s">
        <v>43</v>
      </c>
      <c r="B48" s="9">
        <f aca="true" t="shared" si="6" ref="B48:B53">SUM(C48:D48)</f>
        <v>20462</v>
      </c>
      <c r="C48" s="9">
        <v>2075</v>
      </c>
      <c r="D48" s="9">
        <v>18387</v>
      </c>
      <c r="E48" s="9">
        <v>70483</v>
      </c>
    </row>
    <row r="49" spans="1:5" ht="15.75">
      <c r="A49" s="2" t="s">
        <v>44</v>
      </c>
      <c r="B49" s="9">
        <f t="shared" si="6"/>
        <v>28104</v>
      </c>
      <c r="C49" s="9">
        <v>3012</v>
      </c>
      <c r="D49" s="9">
        <v>25092</v>
      </c>
      <c r="E49" s="9">
        <v>103529</v>
      </c>
    </row>
    <row r="50" spans="1:5" ht="15.75">
      <c r="A50" s="2" t="s">
        <v>45</v>
      </c>
      <c r="B50" s="9">
        <f t="shared" si="6"/>
        <v>19112</v>
      </c>
      <c r="C50" s="9">
        <v>5577</v>
      </c>
      <c r="D50" s="9">
        <v>13535</v>
      </c>
      <c r="E50" s="9">
        <v>197943</v>
      </c>
    </row>
    <row r="51" spans="1:5" ht="15.75">
      <c r="A51" s="2" t="s">
        <v>46</v>
      </c>
      <c r="B51" s="9">
        <f t="shared" si="6"/>
        <v>19489</v>
      </c>
      <c r="C51" s="9">
        <v>2076</v>
      </c>
      <c r="D51" s="9">
        <v>17413</v>
      </c>
      <c r="E51" s="9">
        <v>73354</v>
      </c>
    </row>
    <row r="52" spans="1:5" ht="15.75">
      <c r="A52" s="2" t="s">
        <v>47</v>
      </c>
      <c r="B52" s="9">
        <f t="shared" si="6"/>
        <v>36579</v>
      </c>
      <c r="C52" s="9">
        <v>3213</v>
      </c>
      <c r="D52" s="9">
        <v>33366</v>
      </c>
      <c r="E52" s="9">
        <v>143089</v>
      </c>
    </row>
    <row r="53" spans="1:5" ht="15.75">
      <c r="A53" s="2" t="s">
        <v>48</v>
      </c>
      <c r="B53" s="9">
        <f t="shared" si="6"/>
        <v>27700</v>
      </c>
      <c r="C53" s="9">
        <v>2516</v>
      </c>
      <c r="D53" s="9">
        <v>25184</v>
      </c>
      <c r="E53" s="9">
        <v>109470</v>
      </c>
    </row>
    <row r="54" spans="1:5" ht="15.75">
      <c r="A54" s="2" t="s">
        <v>49</v>
      </c>
      <c r="B54" s="9">
        <f aca="true" t="shared" si="7" ref="B54:B59">SUM(C54:D54)</f>
        <v>6638</v>
      </c>
      <c r="C54" s="9">
        <v>793</v>
      </c>
      <c r="D54" s="9">
        <v>5845</v>
      </c>
      <c r="E54" s="9">
        <v>22337</v>
      </c>
    </row>
    <row r="55" spans="1:5" ht="15.75">
      <c r="A55" s="2" t="s">
        <v>50</v>
      </c>
      <c r="B55" s="9">
        <f t="shared" si="7"/>
        <v>3797</v>
      </c>
      <c r="C55" s="9">
        <v>414</v>
      </c>
      <c r="D55" s="9">
        <v>3383</v>
      </c>
      <c r="E55" s="9">
        <v>13457</v>
      </c>
    </row>
    <row r="56" spans="1:5" ht="15.75">
      <c r="A56" s="2" t="s">
        <v>51</v>
      </c>
      <c r="B56" s="9">
        <f t="shared" si="7"/>
        <v>6400</v>
      </c>
      <c r="C56" s="9">
        <v>684</v>
      </c>
      <c r="D56" s="9">
        <v>5716</v>
      </c>
      <c r="E56" s="9">
        <v>23278</v>
      </c>
    </row>
    <row r="57" spans="1:5" ht="15.75">
      <c r="A57" s="2" t="s">
        <v>52</v>
      </c>
      <c r="B57" s="9">
        <f t="shared" si="7"/>
        <v>17912</v>
      </c>
      <c r="C57" s="9">
        <v>1830</v>
      </c>
      <c r="D57" s="9">
        <v>16082</v>
      </c>
      <c r="E57" s="9">
        <v>69993</v>
      </c>
    </row>
    <row r="58" spans="1:5" ht="15.75">
      <c r="A58" s="2" t="s">
        <v>53</v>
      </c>
      <c r="B58" s="9">
        <f t="shared" si="7"/>
        <v>110636</v>
      </c>
      <c r="C58" s="9">
        <v>28774</v>
      </c>
      <c r="D58" s="9">
        <v>81862</v>
      </c>
      <c r="E58" s="9">
        <v>993216</v>
      </c>
    </row>
    <row r="59" spans="1:5" ht="15.75">
      <c r="A59" s="2" t="s">
        <v>54</v>
      </c>
      <c r="B59" s="9">
        <f t="shared" si="7"/>
        <v>13396</v>
      </c>
      <c r="C59" s="9">
        <v>1632</v>
      </c>
      <c r="D59" s="9">
        <v>11764</v>
      </c>
      <c r="E59" s="9">
        <v>51501</v>
      </c>
    </row>
    <row r="60" spans="1:5" ht="15.75">
      <c r="A60" s="2" t="s">
        <v>55</v>
      </c>
      <c r="B60" s="9">
        <f aca="true" t="shared" si="8" ref="B60:B65">SUM(C60:D60)</f>
        <v>8710</v>
      </c>
      <c r="C60" s="9">
        <v>837</v>
      </c>
      <c r="D60" s="9">
        <v>7873</v>
      </c>
      <c r="E60" s="9">
        <v>36922</v>
      </c>
    </row>
    <row r="61" spans="1:5" ht="15.75">
      <c r="A61" s="2" t="s">
        <v>56</v>
      </c>
      <c r="B61" s="9">
        <f t="shared" si="8"/>
        <v>14739</v>
      </c>
      <c r="C61" s="9">
        <v>2011</v>
      </c>
      <c r="D61" s="9">
        <v>12728</v>
      </c>
      <c r="E61" s="9">
        <v>56653</v>
      </c>
    </row>
    <row r="62" spans="1:5" ht="15.75">
      <c r="A62" s="2" t="s">
        <v>57</v>
      </c>
      <c r="B62" s="9">
        <f t="shared" si="8"/>
        <v>29025</v>
      </c>
      <c r="C62" s="9">
        <v>2450</v>
      </c>
      <c r="D62" s="9">
        <v>26575</v>
      </c>
      <c r="E62" s="9">
        <v>123304</v>
      </c>
    </row>
    <row r="63" spans="1:5" ht="15.75">
      <c r="A63" s="2" t="s">
        <v>58</v>
      </c>
      <c r="B63" s="9">
        <f t="shared" si="8"/>
        <v>11527</v>
      </c>
      <c r="C63" s="9">
        <v>1103</v>
      </c>
      <c r="D63" s="9">
        <v>10424</v>
      </c>
      <c r="E63" s="9">
        <v>46767</v>
      </c>
    </row>
    <row r="64" spans="1:5" ht="15.75">
      <c r="A64" s="2" t="s">
        <v>59</v>
      </c>
      <c r="B64" s="9">
        <f t="shared" si="8"/>
        <v>11957</v>
      </c>
      <c r="C64" s="9">
        <v>1184</v>
      </c>
      <c r="D64" s="9">
        <v>10773</v>
      </c>
      <c r="E64" s="9">
        <v>41043</v>
      </c>
    </row>
    <row r="65" spans="1:5" ht="15.75">
      <c r="A65" s="2" t="s">
        <v>60</v>
      </c>
      <c r="B65" s="9">
        <f t="shared" si="8"/>
        <v>15675</v>
      </c>
      <c r="C65" s="9">
        <v>1379</v>
      </c>
      <c r="D65" s="9">
        <v>14296</v>
      </c>
      <c r="E65" s="9">
        <v>67077</v>
      </c>
    </row>
    <row r="66" spans="1:5" ht="15.75">
      <c r="A66" s="2" t="s">
        <v>61</v>
      </c>
      <c r="B66" s="9">
        <f>SUM(C66:D66)</f>
        <v>67846</v>
      </c>
      <c r="C66" s="9">
        <v>19089</v>
      </c>
      <c r="D66" s="9">
        <v>48757</v>
      </c>
      <c r="E66" s="9">
        <v>615991</v>
      </c>
    </row>
    <row r="67" spans="1:5" ht="15.75">
      <c r="A67" s="2" t="s">
        <v>62</v>
      </c>
      <c r="B67" s="9">
        <f>SUM(C67:D67)</f>
        <v>6837</v>
      </c>
      <c r="C67" s="9">
        <v>573</v>
      </c>
      <c r="D67" s="9">
        <v>6264</v>
      </c>
      <c r="E67" s="9">
        <v>29264</v>
      </c>
    </row>
    <row r="68" spans="1:5" ht="15.75">
      <c r="A68" s="2" t="s">
        <v>63</v>
      </c>
      <c r="B68" s="9">
        <f>SUM(C68:D68)</f>
        <v>4280</v>
      </c>
      <c r="C68" s="9">
        <v>417</v>
      </c>
      <c r="D68" s="9">
        <v>3863</v>
      </c>
      <c r="E68" s="9">
        <v>16469</v>
      </c>
    </row>
    <row r="69" spans="1:5" ht="15.75">
      <c r="A69" s="1"/>
      <c r="B69" s="9"/>
      <c r="C69" s="9"/>
      <c r="D69" s="9"/>
      <c r="E69" s="9"/>
    </row>
    <row r="70" spans="1:5" ht="17.25">
      <c r="A70" s="2" t="s">
        <v>88</v>
      </c>
      <c r="B70" s="18">
        <v>0</v>
      </c>
      <c r="C70" s="18">
        <v>0</v>
      </c>
      <c r="D70" s="18">
        <v>0</v>
      </c>
      <c r="E70" s="9">
        <v>36624</v>
      </c>
    </row>
    <row r="71" spans="1:5" ht="15.75">
      <c r="A71" s="5"/>
      <c r="B71" s="11"/>
      <c r="C71" s="11"/>
      <c r="D71" s="11"/>
      <c r="E71" s="11"/>
    </row>
    <row r="72" spans="1:5" ht="15.75">
      <c r="A72" s="3" t="s">
        <v>64</v>
      </c>
      <c r="B72" s="9"/>
      <c r="C72" s="9"/>
      <c r="D72" s="9"/>
      <c r="E72" s="9"/>
    </row>
    <row r="73" spans="1:5" ht="15.75">
      <c r="A73" s="3" t="s">
        <v>65</v>
      </c>
      <c r="B73" s="9"/>
      <c r="C73" s="9"/>
      <c r="D73" s="9"/>
      <c r="E73" s="9"/>
    </row>
    <row r="74" spans="1:5" ht="15.75">
      <c r="A74" s="1" t="s">
        <v>93</v>
      </c>
      <c r="B74" s="9"/>
      <c r="C74" s="9"/>
      <c r="D74" s="9"/>
      <c r="E74" s="9"/>
    </row>
    <row r="75" spans="1:5" ht="15.75">
      <c r="A75" s="3" t="s">
        <v>87</v>
      </c>
      <c r="B75" s="9"/>
      <c r="C75" s="9"/>
      <c r="D75" s="9"/>
      <c r="E75" s="9"/>
    </row>
    <row r="76" spans="1:5" ht="15.75">
      <c r="A76" s="1"/>
      <c r="B76" s="12"/>
      <c r="C76" s="12"/>
      <c r="D76" s="12"/>
      <c r="E76" s="9"/>
    </row>
    <row r="77" spans="1:5" ht="15.75">
      <c r="A77" s="3" t="s">
        <v>0</v>
      </c>
      <c r="B77" s="12"/>
      <c r="C77" s="12"/>
      <c r="D77" s="9"/>
      <c r="E77" s="9"/>
    </row>
    <row r="78" spans="1:5" ht="15.75">
      <c r="A78" s="3" t="s">
        <v>66</v>
      </c>
      <c r="B78" s="12"/>
      <c r="C78" s="9"/>
      <c r="D78" s="12"/>
      <c r="E78" s="9"/>
    </row>
    <row r="79" spans="1:5" ht="15.75">
      <c r="A79" s="1"/>
      <c r="B79" s="12"/>
      <c r="C79" s="9"/>
      <c r="D79" s="9"/>
      <c r="E79" s="9"/>
    </row>
    <row r="80" spans="1:5" ht="15.75">
      <c r="A80" s="1"/>
      <c r="B80" s="12"/>
      <c r="C80" s="12"/>
      <c r="D80" s="12"/>
      <c r="E80" s="9"/>
    </row>
    <row r="81" spans="1:5" ht="15.75">
      <c r="A81" s="1"/>
      <c r="B81" s="12"/>
      <c r="C81" s="12"/>
      <c r="D81" s="12"/>
      <c r="E81" s="9"/>
    </row>
    <row r="82" spans="1:5" ht="15.75">
      <c r="A82" s="1"/>
      <c r="B82" s="9"/>
      <c r="C82" s="9"/>
      <c r="D82" s="9"/>
      <c r="E82" s="9"/>
    </row>
    <row r="83" spans="1:5" ht="15.75">
      <c r="A83" s="1"/>
      <c r="B83" s="1"/>
      <c r="C83" s="1"/>
      <c r="D83" s="1"/>
      <c r="E83" s="1"/>
    </row>
    <row r="84" spans="1:5" ht="15.75">
      <c r="A84" s="1"/>
      <c r="B84" s="1"/>
      <c r="C84" s="1"/>
      <c r="D84" s="1"/>
      <c r="E84" s="1"/>
    </row>
    <row r="85" spans="1:5" ht="15.75">
      <c r="A85" s="1"/>
      <c r="B85" s="1"/>
      <c r="C85" s="1"/>
      <c r="D85" s="1"/>
      <c r="E85" s="1"/>
    </row>
    <row r="86" spans="1:5" ht="15.75">
      <c r="A86" s="1"/>
      <c r="B86" s="1"/>
      <c r="C86" s="1"/>
      <c r="D86" s="1"/>
      <c r="E86" s="1"/>
    </row>
    <row r="87" spans="1:5" ht="15.75">
      <c r="A87" s="1"/>
      <c r="B87" s="10"/>
      <c r="C87" s="10"/>
      <c r="D87" s="10"/>
      <c r="E87" s="1"/>
    </row>
    <row r="88" spans="1:5" ht="15.75">
      <c r="A88" s="1"/>
      <c r="B88" s="10"/>
      <c r="C88" s="10"/>
      <c r="D88" s="10"/>
      <c r="E88" s="10"/>
    </row>
    <row r="89" spans="1:5" ht="15.75">
      <c r="A89" s="1"/>
      <c r="B89" s="10"/>
      <c r="C89" s="10"/>
      <c r="D89" s="10"/>
      <c r="E89" s="10"/>
    </row>
    <row r="90" spans="1:5" ht="15.75">
      <c r="A90" s="1"/>
      <c r="B90" s="10"/>
      <c r="C90" s="10"/>
      <c r="D90" s="10"/>
      <c r="E90" s="10"/>
    </row>
    <row r="91" spans="1:5" ht="15.75">
      <c r="A91" s="1"/>
      <c r="B91" s="10"/>
      <c r="C91" s="10"/>
      <c r="D91" s="10"/>
      <c r="E91" s="10"/>
    </row>
    <row r="92" spans="1:5" ht="15.75">
      <c r="A92" s="1"/>
      <c r="B92" s="10"/>
      <c r="C92" s="10"/>
      <c r="D92" s="10"/>
      <c r="E92" s="10"/>
    </row>
  </sheetData>
  <sheetProtection/>
  <mergeCells count="2">
    <mergeCell ref="B4:D4"/>
    <mergeCell ref="E4:E5"/>
  </mergeCells>
  <printOptions/>
  <pageMargins left="0.7" right="0.7" top="0.75" bottom="0.75" header="0.3" footer="0.3"/>
  <pageSetup fitToHeight="2" fitToWidth="1" horizontalDpi="1200" verticalDpi="1200" orientation="portrait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5.77734375" style="0" customWidth="1"/>
  </cols>
  <sheetData>
    <row r="1" spans="1:5" ht="20.25">
      <c r="A1" s="13" t="s">
        <v>1</v>
      </c>
      <c r="B1" s="3"/>
      <c r="C1" s="3"/>
      <c r="D1" s="3"/>
      <c r="E1" s="3"/>
    </row>
    <row r="2" spans="1:5" ht="20.25">
      <c r="A2" s="13" t="s">
        <v>95</v>
      </c>
      <c r="B2" s="3"/>
      <c r="C2" s="3"/>
      <c r="D2" s="3"/>
      <c r="E2" s="3"/>
    </row>
    <row r="3" spans="1:5" ht="15.75">
      <c r="A3" s="4"/>
      <c r="B3" s="4"/>
      <c r="C3" s="4"/>
      <c r="D3" s="4"/>
      <c r="E3" s="4"/>
    </row>
    <row r="4" spans="1:5" ht="17.25">
      <c r="A4" s="5"/>
      <c r="B4" s="14" t="s">
        <v>68</v>
      </c>
      <c r="C4" s="14"/>
      <c r="D4" s="14"/>
      <c r="E4" s="15" t="s">
        <v>98</v>
      </c>
    </row>
    <row r="5" spans="1:5" ht="17.25">
      <c r="A5" s="6" t="s">
        <v>70</v>
      </c>
      <c r="B5" s="7" t="s">
        <v>2</v>
      </c>
      <c r="C5" s="7" t="s">
        <v>69</v>
      </c>
      <c r="D5" s="7" t="s">
        <v>3</v>
      </c>
      <c r="E5" s="16"/>
    </row>
    <row r="6" spans="1:5" ht="15.75">
      <c r="A6" s="8"/>
      <c r="B6" s="8"/>
      <c r="C6" s="8"/>
      <c r="D6" s="8"/>
      <c r="E6" s="8"/>
    </row>
    <row r="7" spans="1:5" ht="15.75">
      <c r="A7" s="2" t="s">
        <v>4</v>
      </c>
      <c r="B7" s="9">
        <v>2667126</v>
      </c>
      <c r="C7" s="9">
        <v>459103</v>
      </c>
      <c r="D7" s="9">
        <v>2208023</v>
      </c>
      <c r="E7" s="9">
        <v>10326635</v>
      </c>
    </row>
    <row r="8" spans="1:5" ht="15.75">
      <c r="A8" s="1"/>
      <c r="B8" s="9"/>
      <c r="C8" s="9"/>
      <c r="D8" s="9"/>
      <c r="E8" s="9"/>
    </row>
    <row r="9" spans="1:5" ht="15.75">
      <c r="A9" s="2" t="s">
        <v>5</v>
      </c>
      <c r="B9" s="9">
        <v>666496</v>
      </c>
      <c r="C9" s="9">
        <v>171289</v>
      </c>
      <c r="D9" s="9">
        <v>495207</v>
      </c>
      <c r="E9" s="9">
        <v>2834457</v>
      </c>
    </row>
    <row r="10" spans="1:5" ht="15.75">
      <c r="A10" s="1"/>
      <c r="B10" s="9"/>
      <c r="C10" s="9"/>
      <c r="D10" s="9"/>
      <c r="E10" s="9"/>
    </row>
    <row r="11" spans="1:5" ht="15.75">
      <c r="A11" s="2" t="s">
        <v>6</v>
      </c>
      <c r="B11" s="9">
        <v>2000630</v>
      </c>
      <c r="C11" s="9">
        <v>287814</v>
      </c>
      <c r="D11" s="9">
        <v>1712816</v>
      </c>
      <c r="E11" s="9">
        <v>7451503</v>
      </c>
    </row>
    <row r="12" spans="1:5" ht="15.75">
      <c r="A12" s="2" t="s">
        <v>7</v>
      </c>
      <c r="B12" s="9">
        <f aca="true" t="shared" si="0" ref="B12:B17">C12+D12</f>
        <v>52280</v>
      </c>
      <c r="C12" s="9">
        <v>6145</v>
      </c>
      <c r="D12" s="9">
        <v>46135</v>
      </c>
      <c r="E12" s="9">
        <v>183398</v>
      </c>
    </row>
    <row r="13" spans="1:5" ht="15.75">
      <c r="A13" s="2" t="s">
        <v>8</v>
      </c>
      <c r="B13" s="9">
        <f t="shared" si="0"/>
        <v>5519</v>
      </c>
      <c r="C13" s="9">
        <v>935</v>
      </c>
      <c r="D13" s="9">
        <v>4584</v>
      </c>
      <c r="E13" s="9">
        <v>31915</v>
      </c>
    </row>
    <row r="14" spans="1:5" ht="15.75">
      <c r="A14" s="2" t="s">
        <v>9</v>
      </c>
      <c r="B14" s="9">
        <f t="shared" si="0"/>
        <v>36924</v>
      </c>
      <c r="C14" s="9">
        <v>5328</v>
      </c>
      <c r="D14" s="9">
        <v>31596</v>
      </c>
      <c r="E14" s="9">
        <v>146328</v>
      </c>
    </row>
    <row r="15" spans="1:5" ht="15.75">
      <c r="A15" s="2" t="s">
        <v>10</v>
      </c>
      <c r="B15" s="9">
        <f t="shared" si="0"/>
        <v>17974</v>
      </c>
      <c r="C15" s="9">
        <v>2730</v>
      </c>
      <c r="D15" s="9">
        <v>15244</v>
      </c>
      <c r="E15" s="9">
        <v>56817</v>
      </c>
    </row>
    <row r="16" spans="1:5" ht="15.75">
      <c r="A16" s="2" t="s">
        <v>11</v>
      </c>
      <c r="B16" s="9">
        <f t="shared" si="0"/>
        <v>13910</v>
      </c>
      <c r="C16" s="9">
        <v>1821</v>
      </c>
      <c r="D16" s="9">
        <v>12089</v>
      </c>
      <c r="E16" s="9">
        <v>53427</v>
      </c>
    </row>
    <row r="17" spans="1:5" ht="15.75">
      <c r="A17" s="2" t="s">
        <v>12</v>
      </c>
      <c r="B17" s="9">
        <f t="shared" si="0"/>
        <v>25686</v>
      </c>
      <c r="C17" s="9">
        <v>3958</v>
      </c>
      <c r="D17" s="9">
        <v>21728</v>
      </c>
      <c r="E17" s="9">
        <v>96275</v>
      </c>
    </row>
    <row r="18" spans="1:5" ht="15.75">
      <c r="A18" s="2" t="s">
        <v>13</v>
      </c>
      <c r="B18" s="9">
        <f aca="true" t="shared" si="1" ref="B18:B23">C18+D18</f>
        <v>13980</v>
      </c>
      <c r="C18" s="9">
        <v>2123</v>
      </c>
      <c r="D18" s="9">
        <v>11857</v>
      </c>
      <c r="E18" s="9">
        <v>61846</v>
      </c>
    </row>
    <row r="19" spans="1:5" ht="15.75">
      <c r="A19" s="2" t="s">
        <v>14</v>
      </c>
      <c r="B19" s="9">
        <f t="shared" si="1"/>
        <v>7305</v>
      </c>
      <c r="C19" s="9">
        <v>1052</v>
      </c>
      <c r="D19" s="9">
        <v>6253</v>
      </c>
      <c r="E19" s="9">
        <v>36511</v>
      </c>
    </row>
    <row r="20" spans="1:5" ht="15.75">
      <c r="A20" s="2" t="s">
        <v>15</v>
      </c>
      <c r="B20" s="9">
        <f t="shared" si="1"/>
        <v>14531</v>
      </c>
      <c r="C20" s="9">
        <v>2513</v>
      </c>
      <c r="D20" s="9">
        <v>12018</v>
      </c>
      <c r="E20" s="9">
        <v>52435</v>
      </c>
    </row>
    <row r="21" spans="1:5" ht="15.75">
      <c r="A21" s="2" t="s">
        <v>16</v>
      </c>
      <c r="B21" s="9">
        <f t="shared" si="1"/>
        <v>11075</v>
      </c>
      <c r="C21" s="9">
        <v>1580</v>
      </c>
      <c r="D21" s="9">
        <v>9495</v>
      </c>
      <c r="E21" s="9">
        <v>43907</v>
      </c>
    </row>
    <row r="22" spans="1:5" ht="15.75">
      <c r="A22" s="2" t="s">
        <v>17</v>
      </c>
      <c r="B22" s="9">
        <f t="shared" si="1"/>
        <v>11165</v>
      </c>
      <c r="C22" s="9">
        <v>1726</v>
      </c>
      <c r="D22" s="9">
        <v>9439</v>
      </c>
      <c r="E22" s="9">
        <v>31854</v>
      </c>
    </row>
    <row r="23" spans="1:5" ht="15.75">
      <c r="A23" s="2" t="s">
        <v>18</v>
      </c>
      <c r="B23" s="9">
        <f t="shared" si="1"/>
        <v>11966</v>
      </c>
      <c r="C23" s="9">
        <v>1847</v>
      </c>
      <c r="D23" s="9">
        <v>10119</v>
      </c>
      <c r="E23" s="9">
        <v>35745</v>
      </c>
    </row>
    <row r="24" spans="1:5" ht="15.75">
      <c r="A24" s="2" t="s">
        <v>19</v>
      </c>
      <c r="B24" s="9">
        <f aca="true" t="shared" si="2" ref="B24:B29">C24+D24</f>
        <v>46407</v>
      </c>
      <c r="C24" s="9">
        <v>6622</v>
      </c>
      <c r="D24" s="9">
        <v>39785</v>
      </c>
      <c r="E24" s="9">
        <v>182646</v>
      </c>
    </row>
    <row r="25" spans="1:5" ht="15.75">
      <c r="A25" s="2" t="s">
        <v>20</v>
      </c>
      <c r="B25" s="9">
        <f t="shared" si="2"/>
        <v>145501</v>
      </c>
      <c r="C25" s="9">
        <v>18708</v>
      </c>
      <c r="D25" s="9">
        <v>126793</v>
      </c>
      <c r="E25" s="9">
        <v>641770</v>
      </c>
    </row>
    <row r="26" spans="1:5" ht="15.75">
      <c r="A26" s="2" t="s">
        <v>21</v>
      </c>
      <c r="B26" s="9">
        <f t="shared" si="2"/>
        <v>4447</v>
      </c>
      <c r="C26" s="9">
        <v>786</v>
      </c>
      <c r="D26" s="9">
        <v>3661</v>
      </c>
      <c r="E26" s="9">
        <v>26887</v>
      </c>
    </row>
    <row r="27" spans="1:5" ht="15.75">
      <c r="A27" s="2" t="s">
        <v>22</v>
      </c>
      <c r="B27" s="9">
        <f t="shared" si="2"/>
        <v>8912</v>
      </c>
      <c r="C27" s="9">
        <v>1468</v>
      </c>
      <c r="D27" s="9">
        <v>7444</v>
      </c>
      <c r="E27" s="9">
        <v>32250</v>
      </c>
    </row>
    <row r="28" spans="1:5" ht="15.75">
      <c r="A28" s="2" t="s">
        <v>23</v>
      </c>
      <c r="B28" s="9">
        <f t="shared" si="2"/>
        <v>9370</v>
      </c>
      <c r="C28" s="9">
        <v>1344</v>
      </c>
      <c r="D28" s="9">
        <v>8026</v>
      </c>
      <c r="E28" s="9">
        <v>37990</v>
      </c>
    </row>
    <row r="29" spans="1:5" ht="15.75">
      <c r="A29" s="2" t="s">
        <v>24</v>
      </c>
      <c r="B29" s="9">
        <f t="shared" si="2"/>
        <v>12088</v>
      </c>
      <c r="C29" s="9">
        <v>1559</v>
      </c>
      <c r="D29" s="9">
        <v>10529</v>
      </c>
      <c r="E29" s="9">
        <v>43201</v>
      </c>
    </row>
    <row r="30" spans="1:5" ht="15.75">
      <c r="A30" s="2" t="s">
        <v>25</v>
      </c>
      <c r="B30" s="9">
        <f aca="true" t="shared" si="3" ref="B30:B35">C30+D30</f>
        <v>8562</v>
      </c>
      <c r="C30" s="9">
        <v>1195</v>
      </c>
      <c r="D30" s="9">
        <v>7367</v>
      </c>
      <c r="E30" s="9">
        <v>33989</v>
      </c>
    </row>
    <row r="31" spans="1:5" ht="15.75">
      <c r="A31" s="2" t="s">
        <v>26</v>
      </c>
      <c r="B31" s="9">
        <f t="shared" si="3"/>
        <v>1014</v>
      </c>
      <c r="C31" s="9">
        <v>157</v>
      </c>
      <c r="D31" s="9">
        <v>857</v>
      </c>
      <c r="E31" s="9">
        <v>4631</v>
      </c>
    </row>
    <row r="32" spans="1:5" ht="15.75">
      <c r="A32" s="2" t="s">
        <v>27</v>
      </c>
      <c r="B32" s="9">
        <f t="shared" si="3"/>
        <v>10095</v>
      </c>
      <c r="C32" s="9">
        <v>1368</v>
      </c>
      <c r="D32" s="9">
        <v>8727</v>
      </c>
      <c r="E32" s="9">
        <v>44512</v>
      </c>
    </row>
    <row r="33" spans="1:5" ht="15.75">
      <c r="A33" s="2" t="s">
        <v>28</v>
      </c>
      <c r="B33" s="9">
        <f t="shared" si="3"/>
        <v>14953</v>
      </c>
      <c r="C33" s="9">
        <v>3130</v>
      </c>
      <c r="D33" s="9">
        <v>11823</v>
      </c>
      <c r="E33" s="9">
        <v>67959</v>
      </c>
    </row>
    <row r="34" spans="1:5" ht="15.75">
      <c r="A34" s="2" t="s">
        <v>29</v>
      </c>
      <c r="B34" s="9">
        <f t="shared" si="3"/>
        <v>5823</v>
      </c>
      <c r="C34" s="9">
        <v>838</v>
      </c>
      <c r="D34" s="9">
        <v>4985</v>
      </c>
      <c r="E34" s="9">
        <v>18717</v>
      </c>
    </row>
    <row r="35" spans="1:5" ht="15.75">
      <c r="A35" s="2" t="s">
        <v>30</v>
      </c>
      <c r="B35" s="9">
        <f t="shared" si="3"/>
        <v>11659</v>
      </c>
      <c r="C35" s="9">
        <v>1615</v>
      </c>
      <c r="D35" s="9">
        <v>10044</v>
      </c>
      <c r="E35" s="9">
        <v>41928</v>
      </c>
    </row>
    <row r="36" spans="1:5" ht="15.75">
      <c r="A36" s="2" t="s">
        <v>31</v>
      </c>
      <c r="B36" s="9">
        <f aca="true" t="shared" si="4" ref="B36:B41">C36+D36</f>
        <v>13865</v>
      </c>
      <c r="C36" s="9">
        <v>2101</v>
      </c>
      <c r="D36" s="9">
        <v>11764</v>
      </c>
      <c r="E36" s="9">
        <v>47502</v>
      </c>
    </row>
    <row r="37" spans="1:5" ht="15.75">
      <c r="A37" s="2" t="s">
        <v>32</v>
      </c>
      <c r="B37" s="9">
        <f t="shared" si="4"/>
        <v>124885</v>
      </c>
      <c r="C37" s="9">
        <v>17377</v>
      </c>
      <c r="D37" s="9">
        <v>107508</v>
      </c>
      <c r="E37" s="9">
        <v>491357</v>
      </c>
    </row>
    <row r="38" spans="1:5" ht="15.75">
      <c r="A38" s="2" t="s">
        <v>33</v>
      </c>
      <c r="B38" s="9">
        <f t="shared" si="4"/>
        <v>7794</v>
      </c>
      <c r="C38" s="9">
        <v>968</v>
      </c>
      <c r="D38" s="9">
        <v>6826</v>
      </c>
      <c r="E38" s="9">
        <v>36373</v>
      </c>
    </row>
    <row r="39" spans="1:5" ht="15.75">
      <c r="A39" s="2" t="s">
        <v>34</v>
      </c>
      <c r="B39" s="9">
        <f t="shared" si="4"/>
        <v>280337</v>
      </c>
      <c r="C39" s="9">
        <v>35974</v>
      </c>
      <c r="D39" s="9">
        <v>244363</v>
      </c>
      <c r="E39" s="9">
        <v>959406</v>
      </c>
    </row>
    <row r="40" spans="1:5" ht="15.75">
      <c r="A40" s="2" t="s">
        <v>35</v>
      </c>
      <c r="B40" s="9">
        <f t="shared" si="4"/>
        <v>48914</v>
      </c>
      <c r="C40" s="9">
        <v>6164</v>
      </c>
      <c r="D40" s="9">
        <v>42750</v>
      </c>
      <c r="E40" s="9">
        <v>153681</v>
      </c>
    </row>
    <row r="41" spans="1:5" ht="15.75">
      <c r="A41" s="2" t="s">
        <v>36</v>
      </c>
      <c r="B41" s="9">
        <f t="shared" si="4"/>
        <v>39434</v>
      </c>
      <c r="C41" s="9">
        <v>5629</v>
      </c>
      <c r="D41" s="9">
        <v>33805</v>
      </c>
      <c r="E41" s="9">
        <v>164789</v>
      </c>
    </row>
    <row r="42" spans="1:5" ht="15.75">
      <c r="A42" s="2" t="s">
        <v>37</v>
      </c>
      <c r="B42" s="9">
        <f aca="true" t="shared" si="5" ref="B42:B47">C42+D42</f>
        <v>75175</v>
      </c>
      <c r="C42" s="9">
        <v>10935</v>
      </c>
      <c r="D42" s="9">
        <v>64240</v>
      </c>
      <c r="E42" s="9">
        <v>313119</v>
      </c>
    </row>
    <row r="43" spans="1:5" ht="15.75">
      <c r="A43" s="2" t="s">
        <v>38</v>
      </c>
      <c r="B43" s="9">
        <f t="shared" si="5"/>
        <v>15103</v>
      </c>
      <c r="C43" s="9">
        <v>2172</v>
      </c>
      <c r="D43" s="9">
        <v>12931</v>
      </c>
      <c r="E43" s="9">
        <v>68405</v>
      </c>
    </row>
    <row r="44" spans="1:5" ht="15.75">
      <c r="A44" s="2" t="s">
        <v>39</v>
      </c>
      <c r="B44" s="9">
        <f t="shared" si="5"/>
        <v>59004</v>
      </c>
      <c r="C44" s="9">
        <v>9375</v>
      </c>
      <c r="D44" s="9">
        <v>49629</v>
      </c>
      <c r="E44" s="9">
        <v>204103</v>
      </c>
    </row>
    <row r="45" spans="1:5" ht="15.75">
      <c r="A45" s="2" t="s">
        <v>40</v>
      </c>
      <c r="B45" s="9">
        <f t="shared" si="5"/>
        <v>8564</v>
      </c>
      <c r="C45" s="9">
        <v>1265</v>
      </c>
      <c r="D45" s="9">
        <v>7299</v>
      </c>
      <c r="E45" s="9">
        <v>28844</v>
      </c>
    </row>
    <row r="46" spans="1:5" ht="15.75">
      <c r="A46" s="2" t="s">
        <v>41</v>
      </c>
      <c r="B46" s="9">
        <f t="shared" si="5"/>
        <v>22814</v>
      </c>
      <c r="C46" s="9">
        <v>3459</v>
      </c>
      <c r="D46" s="9">
        <v>19355</v>
      </c>
      <c r="E46" s="9">
        <v>83264</v>
      </c>
    </row>
    <row r="47" spans="1:5" ht="15.75">
      <c r="A47" s="2" t="s">
        <v>42</v>
      </c>
      <c r="B47" s="9">
        <f t="shared" si="5"/>
        <v>10640</v>
      </c>
      <c r="C47" s="9">
        <v>1563</v>
      </c>
      <c r="D47" s="9">
        <v>9077</v>
      </c>
      <c r="E47" s="9">
        <v>41358</v>
      </c>
    </row>
    <row r="48" spans="1:5" ht="15.75">
      <c r="A48" s="2" t="s">
        <v>43</v>
      </c>
      <c r="B48" s="9">
        <f aca="true" t="shared" si="6" ref="B48:B53">C48+D48</f>
        <v>24111</v>
      </c>
      <c r="C48" s="9">
        <v>3425</v>
      </c>
      <c r="D48" s="9">
        <v>20686</v>
      </c>
      <c r="E48" s="9">
        <v>66705</v>
      </c>
    </row>
    <row r="49" spans="1:5" ht="15.75">
      <c r="A49" s="2" t="s">
        <v>44</v>
      </c>
      <c r="B49" s="9">
        <f t="shared" si="6"/>
        <v>29460</v>
      </c>
      <c r="C49" s="9">
        <v>4368</v>
      </c>
      <c r="D49" s="9">
        <v>25092</v>
      </c>
      <c r="E49" s="9">
        <v>104040</v>
      </c>
    </row>
    <row r="50" spans="1:5" ht="15.75">
      <c r="A50" s="2" t="s">
        <v>45</v>
      </c>
      <c r="B50" s="9">
        <f t="shared" si="6"/>
        <v>49038</v>
      </c>
      <c r="C50" s="9">
        <v>8110</v>
      </c>
      <c r="D50" s="9">
        <v>40928</v>
      </c>
      <c r="E50" s="9">
        <v>193087</v>
      </c>
    </row>
    <row r="51" spans="1:5" ht="15.75">
      <c r="A51" s="2" t="s">
        <v>46</v>
      </c>
      <c r="B51" s="9">
        <f t="shared" si="6"/>
        <v>18388</v>
      </c>
      <c r="C51" s="9">
        <v>2846</v>
      </c>
      <c r="D51" s="9">
        <v>15542</v>
      </c>
      <c r="E51" s="9">
        <v>73433</v>
      </c>
    </row>
    <row r="52" spans="1:5" ht="15.75">
      <c r="A52" s="2" t="s">
        <v>47</v>
      </c>
      <c r="B52" s="9">
        <f t="shared" si="6"/>
        <v>34655</v>
      </c>
      <c r="C52" s="9">
        <v>5494</v>
      </c>
      <c r="D52" s="9">
        <v>29161</v>
      </c>
      <c r="E52" s="9">
        <v>135353</v>
      </c>
    </row>
    <row r="53" spans="1:5" ht="15.75">
      <c r="A53" s="2" t="s">
        <v>48</v>
      </c>
      <c r="B53" s="9">
        <f t="shared" si="6"/>
        <v>26514</v>
      </c>
      <c r="C53" s="9">
        <v>3498</v>
      </c>
      <c r="D53" s="9">
        <v>23016</v>
      </c>
      <c r="E53" s="9">
        <v>114133</v>
      </c>
    </row>
    <row r="54" spans="1:5" ht="15.75">
      <c r="A54" s="2" t="s">
        <v>49</v>
      </c>
      <c r="B54" s="9">
        <f aca="true" t="shared" si="7" ref="B54:B59">C54+D54</f>
        <v>7346</v>
      </c>
      <c r="C54" s="9">
        <v>1028</v>
      </c>
      <c r="D54" s="9">
        <v>6318</v>
      </c>
      <c r="E54" s="9">
        <v>22078</v>
      </c>
    </row>
    <row r="55" spans="1:5" ht="15.75">
      <c r="A55" s="2" t="s">
        <v>50</v>
      </c>
      <c r="B55" s="9">
        <f t="shared" si="7"/>
        <v>3858</v>
      </c>
      <c r="C55" s="9">
        <v>599</v>
      </c>
      <c r="D55" s="9">
        <v>3259</v>
      </c>
      <c r="E55" s="9">
        <v>13203</v>
      </c>
    </row>
    <row r="56" spans="1:5" ht="15.75">
      <c r="A56" s="2" t="s">
        <v>51</v>
      </c>
      <c r="B56" s="9">
        <f t="shared" si="7"/>
        <v>8081</v>
      </c>
      <c r="C56" s="9">
        <v>1264</v>
      </c>
      <c r="D56" s="9">
        <v>6817</v>
      </c>
      <c r="E56" s="9">
        <v>23117</v>
      </c>
    </row>
    <row r="57" spans="1:5" ht="15.75">
      <c r="A57" s="2" t="s">
        <v>52</v>
      </c>
      <c r="B57" s="9">
        <f t="shared" si="7"/>
        <v>17076</v>
      </c>
      <c r="C57" s="9">
        <v>2678</v>
      </c>
      <c r="D57" s="9">
        <v>14398</v>
      </c>
      <c r="E57" s="9">
        <v>69503</v>
      </c>
    </row>
    <row r="58" spans="1:5" ht="15.75">
      <c r="A58" s="2" t="s">
        <v>53</v>
      </c>
      <c r="B58" s="9">
        <f t="shared" si="7"/>
        <v>286651</v>
      </c>
      <c r="C58" s="9">
        <v>39342</v>
      </c>
      <c r="D58" s="9">
        <v>247309</v>
      </c>
      <c r="E58" s="9">
        <v>974045</v>
      </c>
    </row>
    <row r="59" spans="1:5" ht="15.75">
      <c r="A59" s="2" t="s">
        <v>54</v>
      </c>
      <c r="B59" s="9">
        <f t="shared" si="7"/>
        <v>13789</v>
      </c>
      <c r="C59" s="9">
        <v>2311</v>
      </c>
      <c r="D59" s="9">
        <v>11478</v>
      </c>
      <c r="E59" s="9">
        <v>51853</v>
      </c>
    </row>
    <row r="60" spans="1:5" ht="15.75">
      <c r="A60" s="2" t="s">
        <v>55</v>
      </c>
      <c r="B60" s="9">
        <f aca="true" t="shared" si="8" ref="B60:B65">C60+D60</f>
        <v>7341</v>
      </c>
      <c r="C60" s="9">
        <v>1211</v>
      </c>
      <c r="D60" s="9">
        <v>6130</v>
      </c>
      <c r="E60" s="9">
        <v>37083</v>
      </c>
    </row>
    <row r="61" spans="1:5" ht="15.75">
      <c r="A61" s="2" t="s">
        <v>56</v>
      </c>
      <c r="B61" s="9">
        <f t="shared" si="8"/>
        <v>15428</v>
      </c>
      <c r="C61" s="9">
        <v>3345</v>
      </c>
      <c r="D61" s="9">
        <v>12083</v>
      </c>
      <c r="E61" s="9">
        <v>55716</v>
      </c>
    </row>
    <row r="62" spans="1:5" ht="15.75">
      <c r="A62" s="2" t="s">
        <v>57</v>
      </c>
      <c r="B62" s="9">
        <f t="shared" si="8"/>
        <v>23456</v>
      </c>
      <c r="C62" s="9">
        <v>3132</v>
      </c>
      <c r="D62" s="9">
        <v>20324</v>
      </c>
      <c r="E62" s="9">
        <v>120476</v>
      </c>
    </row>
    <row r="63" spans="1:5" ht="15.75">
      <c r="A63" s="2" t="s">
        <v>58</v>
      </c>
      <c r="B63" s="9">
        <f t="shared" si="8"/>
        <v>12578</v>
      </c>
      <c r="C63" s="9">
        <v>1862</v>
      </c>
      <c r="D63" s="9">
        <v>10716</v>
      </c>
      <c r="E63" s="9">
        <v>45172</v>
      </c>
    </row>
    <row r="64" spans="1:5" ht="15.75">
      <c r="A64" s="2" t="s">
        <v>59</v>
      </c>
      <c r="B64" s="9">
        <f t="shared" si="8"/>
        <v>12800</v>
      </c>
      <c r="C64" s="9">
        <v>1882</v>
      </c>
      <c r="D64" s="9">
        <v>10918</v>
      </c>
      <c r="E64" s="9">
        <v>40471</v>
      </c>
    </row>
    <row r="65" spans="1:5" ht="15.75">
      <c r="A65" s="2" t="s">
        <v>60</v>
      </c>
      <c r="B65" s="9">
        <f t="shared" si="8"/>
        <v>11208</v>
      </c>
      <c r="C65" s="9">
        <v>1539</v>
      </c>
      <c r="D65" s="9">
        <v>9669</v>
      </c>
      <c r="E65" s="9">
        <v>64890</v>
      </c>
    </row>
    <row r="66" spans="1:5" ht="15.75">
      <c r="A66" s="2" t="s">
        <v>61</v>
      </c>
      <c r="B66" s="9">
        <f>C66+D66</f>
        <v>182037</v>
      </c>
      <c r="C66" s="9">
        <v>31023</v>
      </c>
      <c r="D66" s="9">
        <v>151014</v>
      </c>
      <c r="E66" s="9">
        <v>603888</v>
      </c>
    </row>
    <row r="67" spans="1:5" ht="15.75">
      <c r="A67" s="2" t="s">
        <v>62</v>
      </c>
      <c r="B67" s="9">
        <f>C67+D67</f>
        <v>5417</v>
      </c>
      <c r="C67" s="9">
        <v>817</v>
      </c>
      <c r="D67" s="9">
        <v>4600</v>
      </c>
      <c r="E67" s="9">
        <v>28363</v>
      </c>
    </row>
    <row r="68" spans="1:5" ht="15.75">
      <c r="A68" s="2" t="s">
        <v>63</v>
      </c>
      <c r="B68" s="9">
        <f>C68+D68</f>
        <v>3723</v>
      </c>
      <c r="C68" s="9">
        <v>510</v>
      </c>
      <c r="D68" s="9">
        <v>3213</v>
      </c>
      <c r="E68" s="9">
        <v>15755</v>
      </c>
    </row>
    <row r="69" spans="1:5" ht="15.75">
      <c r="A69" s="1"/>
      <c r="B69" s="9"/>
      <c r="C69" s="9"/>
      <c r="D69" s="9"/>
      <c r="E69" s="9"/>
    </row>
    <row r="70" spans="1:5" ht="17.25">
      <c r="A70" s="2" t="s">
        <v>97</v>
      </c>
      <c r="B70" s="18">
        <v>0</v>
      </c>
      <c r="C70" s="18">
        <v>0</v>
      </c>
      <c r="D70" s="18">
        <v>0</v>
      </c>
      <c r="E70" s="9">
        <v>40675</v>
      </c>
    </row>
    <row r="71" spans="1:5" ht="15.75">
      <c r="A71" s="5"/>
      <c r="B71" s="11"/>
      <c r="C71" s="11"/>
      <c r="D71" s="11"/>
      <c r="E71" s="11"/>
    </row>
    <row r="72" spans="1:5" ht="15.75">
      <c r="A72" s="3" t="s">
        <v>64</v>
      </c>
      <c r="B72" s="9"/>
      <c r="C72" s="9"/>
      <c r="D72" s="9"/>
      <c r="E72" s="9"/>
    </row>
    <row r="73" spans="1:5" ht="15.75">
      <c r="A73" s="3" t="s">
        <v>65</v>
      </c>
      <c r="B73" s="9"/>
      <c r="C73" s="9"/>
      <c r="D73" s="9"/>
      <c r="E73" s="9"/>
    </row>
    <row r="74" spans="1:5" ht="15.75">
      <c r="A74" s="3" t="s">
        <v>96</v>
      </c>
      <c r="B74" s="9"/>
      <c r="C74" s="9"/>
      <c r="D74" s="9"/>
      <c r="E74" s="9"/>
    </row>
    <row r="75" spans="1:5" ht="15.75">
      <c r="A75" s="1"/>
      <c r="B75" s="12"/>
      <c r="C75" s="12"/>
      <c r="D75" s="9"/>
      <c r="E75" s="9"/>
    </row>
    <row r="76" spans="1:5" ht="15.75">
      <c r="A76" s="3" t="s">
        <v>0</v>
      </c>
      <c r="B76" s="12"/>
      <c r="C76" s="9"/>
      <c r="D76" s="12"/>
      <c r="E76" s="9"/>
    </row>
    <row r="77" spans="1:5" ht="15.75">
      <c r="A77" s="3" t="s">
        <v>66</v>
      </c>
      <c r="B77" s="12"/>
      <c r="C77" s="9"/>
      <c r="D77" s="9"/>
      <c r="E77" s="9"/>
    </row>
    <row r="78" spans="1:5" ht="15.75">
      <c r="A78" s="1"/>
      <c r="B78" s="12"/>
      <c r="C78" s="12"/>
      <c r="D78" s="12"/>
      <c r="E78" s="9"/>
    </row>
    <row r="79" spans="1:5" ht="15.75">
      <c r="A79" s="1"/>
      <c r="B79" s="12"/>
      <c r="C79" s="12"/>
      <c r="D79" s="12"/>
      <c r="E79" s="9"/>
    </row>
    <row r="80" spans="1:5" ht="15.75">
      <c r="A80" s="1"/>
      <c r="B80" s="9"/>
      <c r="C80" s="9"/>
      <c r="D80" s="9"/>
      <c r="E80" s="9"/>
    </row>
    <row r="81" spans="1:5" ht="15.75">
      <c r="A81" s="1"/>
      <c r="B81" s="1"/>
      <c r="C81" s="1"/>
      <c r="D81" s="1"/>
      <c r="E81" s="1"/>
    </row>
    <row r="82" spans="1:5" ht="15.75">
      <c r="A82" s="1"/>
      <c r="B82" s="1"/>
      <c r="C82" s="1"/>
      <c r="D82" s="1"/>
      <c r="E82" s="1"/>
    </row>
    <row r="83" spans="1:5" ht="15.75">
      <c r="A83" s="1"/>
      <c r="B83" s="1"/>
      <c r="C83" s="1"/>
      <c r="D83" s="1"/>
      <c r="E83" s="1"/>
    </row>
    <row r="84" spans="1:5" ht="15.75">
      <c r="A84" s="1"/>
      <c r="B84" s="1"/>
      <c r="C84" s="1"/>
      <c r="D84" s="1"/>
      <c r="E84" s="1"/>
    </row>
    <row r="85" spans="1:5" ht="15.75">
      <c r="A85" s="1"/>
      <c r="B85" s="10"/>
      <c r="C85" s="10"/>
      <c r="D85" s="10"/>
      <c r="E85" s="1"/>
    </row>
    <row r="86" spans="1:5" ht="15.75">
      <c r="A86" s="1"/>
      <c r="B86" s="10"/>
      <c r="C86" s="10"/>
      <c r="D86" s="10"/>
      <c r="E86" s="10"/>
    </row>
    <row r="87" spans="1:5" ht="15.75">
      <c r="A87" s="1"/>
      <c r="B87" s="10"/>
      <c r="C87" s="10"/>
      <c r="D87" s="10"/>
      <c r="E87" s="10"/>
    </row>
    <row r="88" spans="1:5" ht="15.75">
      <c r="A88" s="1"/>
      <c r="B88" s="10"/>
      <c r="C88" s="10"/>
      <c r="D88" s="10"/>
      <c r="E88" s="10"/>
    </row>
    <row r="89" spans="1:5" ht="15.75">
      <c r="A89" s="1"/>
      <c r="B89" s="10"/>
      <c r="C89" s="10"/>
      <c r="D89" s="10"/>
      <c r="E89" s="10"/>
    </row>
    <row r="90" spans="1:5" ht="15.75">
      <c r="A90" s="1"/>
      <c r="B90" s="10"/>
      <c r="C90" s="10"/>
      <c r="D90" s="10"/>
      <c r="E90" s="10"/>
    </row>
    <row r="91" spans="1:5" ht="15.75">
      <c r="A91" s="1"/>
      <c r="B91" s="10"/>
      <c r="C91" s="10"/>
      <c r="D91" s="10"/>
      <c r="E91" s="10"/>
    </row>
  </sheetData>
  <sheetProtection/>
  <mergeCells count="2">
    <mergeCell ref="B4:D4"/>
    <mergeCell ref="E4:E5"/>
  </mergeCells>
  <printOptions/>
  <pageMargins left="0.7" right="0.7" top="0.75" bottom="0.75" header="0.3" footer="0.3"/>
  <pageSetup fitToHeight="2" fitToWidth="1" horizontalDpi="1200" verticalDpi="12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5.77734375" style="0" customWidth="1"/>
  </cols>
  <sheetData>
    <row r="1" spans="1:5" ht="20.25">
      <c r="A1" s="13" t="s">
        <v>1</v>
      </c>
      <c r="B1" s="3"/>
      <c r="C1" s="3"/>
      <c r="D1" s="3"/>
      <c r="E1" s="3"/>
    </row>
    <row r="2" spans="1:5" ht="20.25">
      <c r="A2" s="13" t="s">
        <v>79</v>
      </c>
      <c r="B2" s="3"/>
      <c r="C2" s="3"/>
      <c r="D2" s="3"/>
      <c r="E2" s="3"/>
    </row>
    <row r="3" spans="1:5" ht="15.75">
      <c r="A3" s="4"/>
      <c r="B3" s="4"/>
      <c r="C3" s="4"/>
      <c r="D3" s="4"/>
      <c r="E3" s="4"/>
    </row>
    <row r="4" spans="1:5" ht="17.25">
      <c r="A4" s="5"/>
      <c r="B4" s="14" t="s">
        <v>68</v>
      </c>
      <c r="C4" s="14"/>
      <c r="D4" s="14"/>
      <c r="E4" s="15" t="s">
        <v>71</v>
      </c>
    </row>
    <row r="5" spans="1:5" ht="17.25">
      <c r="A5" s="6" t="s">
        <v>70</v>
      </c>
      <c r="B5" s="7" t="s">
        <v>2</v>
      </c>
      <c r="C5" s="7" t="s">
        <v>69</v>
      </c>
      <c r="D5" s="7" t="s">
        <v>3</v>
      </c>
      <c r="E5" s="16"/>
    </row>
    <row r="6" spans="1:5" ht="15.75">
      <c r="A6" s="8"/>
      <c r="B6" s="8"/>
      <c r="C6" s="8"/>
      <c r="D6" s="8"/>
      <c r="E6" s="8"/>
    </row>
    <row r="7" spans="1:5" ht="15.75">
      <c r="A7" s="2" t="s">
        <v>4</v>
      </c>
      <c r="B7" s="9">
        <f>B9+B11</f>
        <v>848024</v>
      </c>
      <c r="C7" s="9">
        <f>C9+C11</f>
        <v>183350</v>
      </c>
      <c r="D7" s="9">
        <f>D9+D11</f>
        <v>664674</v>
      </c>
      <c r="E7" s="9">
        <f>E9+E11</f>
        <v>11592994</v>
      </c>
    </row>
    <row r="8" spans="1:5" ht="15.75">
      <c r="A8" s="1"/>
      <c r="B8" s="9"/>
      <c r="C8" s="9"/>
      <c r="D8" s="9"/>
      <c r="E8" s="9"/>
    </row>
    <row r="9" spans="1:5" ht="15.75">
      <c r="A9" s="2" t="s">
        <v>5</v>
      </c>
      <c r="B9" s="9">
        <v>254965</v>
      </c>
      <c r="C9" s="9">
        <v>84134</v>
      </c>
      <c r="D9" s="9">
        <v>170831</v>
      </c>
      <c r="E9" s="9">
        <v>3577174</v>
      </c>
    </row>
    <row r="10" spans="1:5" ht="15.75">
      <c r="A10" s="1"/>
      <c r="B10" s="9"/>
      <c r="C10" s="9"/>
      <c r="D10" s="9"/>
      <c r="E10" s="9"/>
    </row>
    <row r="11" spans="1:5" ht="15.75">
      <c r="A11" s="2" t="s">
        <v>6</v>
      </c>
      <c r="B11" s="9">
        <f>SUM(B12:B68)</f>
        <v>593059</v>
      </c>
      <c r="C11" s="9">
        <f>SUM(C12:C68)</f>
        <v>99216</v>
      </c>
      <c r="D11" s="9">
        <f>SUM(D12:D68)</f>
        <v>493843</v>
      </c>
      <c r="E11" s="9">
        <f>SUM(E12:E68)</f>
        <v>8015820</v>
      </c>
    </row>
    <row r="12" spans="1:5" ht="15.75">
      <c r="A12" s="2" t="s">
        <v>7</v>
      </c>
      <c r="B12" s="9">
        <v>102076</v>
      </c>
      <c r="C12" s="9">
        <v>6207</v>
      </c>
      <c r="D12" s="9">
        <v>95869</v>
      </c>
      <c r="E12" s="9">
        <v>205416</v>
      </c>
    </row>
    <row r="13" spans="1:5" ht="15.75">
      <c r="A13" s="2" t="s">
        <v>8</v>
      </c>
      <c r="B13" s="9">
        <v>1185</v>
      </c>
      <c r="C13" s="9">
        <v>248</v>
      </c>
      <c r="D13" s="9">
        <v>937</v>
      </c>
      <c r="E13" s="9">
        <v>32406</v>
      </c>
    </row>
    <row r="14" spans="1:5" ht="15.75">
      <c r="A14" s="2" t="s">
        <v>9</v>
      </c>
      <c r="B14" s="9">
        <v>8519</v>
      </c>
      <c r="C14" s="9">
        <v>1865</v>
      </c>
      <c r="D14" s="9">
        <v>6654</v>
      </c>
      <c r="E14" s="9">
        <v>137857</v>
      </c>
    </row>
    <row r="15" spans="1:5" ht="15.75">
      <c r="A15" s="2" t="s">
        <v>10</v>
      </c>
      <c r="B15" s="9">
        <v>4470</v>
      </c>
      <c r="C15" s="9">
        <v>889</v>
      </c>
      <c r="D15" s="9">
        <v>3581</v>
      </c>
      <c r="E15" s="9">
        <v>55619</v>
      </c>
    </row>
    <row r="16" spans="1:5" ht="15.75">
      <c r="A16" s="2" t="s">
        <v>11</v>
      </c>
      <c r="B16" s="9">
        <v>3039</v>
      </c>
      <c r="C16" s="9">
        <v>627</v>
      </c>
      <c r="D16" s="9">
        <v>2412</v>
      </c>
      <c r="E16" s="9">
        <v>53903</v>
      </c>
    </row>
    <row r="17" spans="1:5" ht="15.75">
      <c r="A17" s="2" t="s">
        <v>12</v>
      </c>
      <c r="B17" s="9">
        <v>6404</v>
      </c>
      <c r="C17" s="9">
        <v>1304</v>
      </c>
      <c r="D17" s="9">
        <v>5100</v>
      </c>
      <c r="E17" s="9">
        <v>92297</v>
      </c>
    </row>
    <row r="18" spans="1:5" ht="15.75">
      <c r="A18" s="2" t="s">
        <v>13</v>
      </c>
      <c r="B18" s="9">
        <v>3087</v>
      </c>
      <c r="C18" s="9">
        <v>759</v>
      </c>
      <c r="D18" s="9">
        <v>2328</v>
      </c>
      <c r="E18" s="9">
        <v>60946</v>
      </c>
    </row>
    <row r="19" spans="1:5" ht="15.75">
      <c r="A19" s="2" t="s">
        <v>14</v>
      </c>
      <c r="B19" s="9">
        <v>1722</v>
      </c>
      <c r="C19" s="9">
        <v>326</v>
      </c>
      <c r="D19" s="9">
        <v>1396</v>
      </c>
      <c r="E19" s="9">
        <v>37536</v>
      </c>
    </row>
    <row r="20" spans="1:5" ht="15.75">
      <c r="A20" s="2" t="s">
        <v>15</v>
      </c>
      <c r="B20" s="9">
        <v>4502</v>
      </c>
      <c r="C20" s="9">
        <v>886</v>
      </c>
      <c r="D20" s="9">
        <v>3616</v>
      </c>
      <c r="E20" s="9">
        <v>57182</v>
      </c>
    </row>
    <row r="21" spans="1:5" ht="15.75">
      <c r="A21" s="2" t="s">
        <v>16</v>
      </c>
      <c r="B21" s="9">
        <v>2592</v>
      </c>
      <c r="C21" s="9">
        <v>655</v>
      </c>
      <c r="D21" s="9">
        <v>1937</v>
      </c>
      <c r="E21" s="9">
        <v>47539</v>
      </c>
    </row>
    <row r="22" spans="1:5" ht="15.75">
      <c r="A22" s="2" t="s">
        <v>17</v>
      </c>
      <c r="B22" s="9">
        <v>2857</v>
      </c>
      <c r="C22" s="9">
        <v>438</v>
      </c>
      <c r="D22" s="9">
        <v>2419</v>
      </c>
      <c r="E22" s="9">
        <v>31929</v>
      </c>
    </row>
    <row r="23" spans="1:5" ht="15.75">
      <c r="A23" s="2" t="s">
        <v>18</v>
      </c>
      <c r="B23" s="9">
        <v>2454</v>
      </c>
      <c r="C23" s="9">
        <v>542</v>
      </c>
      <c r="D23" s="9">
        <v>1912</v>
      </c>
      <c r="E23" s="9">
        <v>34914</v>
      </c>
    </row>
    <row r="24" spans="1:5" ht="15.75">
      <c r="A24" s="2" t="s">
        <v>19</v>
      </c>
      <c r="B24" s="9">
        <v>12218</v>
      </c>
      <c r="C24" s="9">
        <v>2627</v>
      </c>
      <c r="D24" s="9">
        <v>9591</v>
      </c>
      <c r="E24" s="9">
        <v>213452</v>
      </c>
    </row>
    <row r="25" spans="1:5" ht="15.75">
      <c r="A25" s="2" t="s">
        <v>20</v>
      </c>
      <c r="B25" s="9">
        <v>42076</v>
      </c>
      <c r="C25" s="9">
        <v>8281</v>
      </c>
      <c r="D25" s="9">
        <v>33795</v>
      </c>
      <c r="E25" s="9">
        <v>653416</v>
      </c>
    </row>
    <row r="26" spans="1:5" ht="15.75">
      <c r="A26" s="2" t="s">
        <v>21</v>
      </c>
      <c r="B26" s="9">
        <v>1191</v>
      </c>
      <c r="C26" s="9">
        <v>302</v>
      </c>
      <c r="D26" s="9">
        <v>889</v>
      </c>
      <c r="E26" s="9">
        <v>27744</v>
      </c>
    </row>
    <row r="27" spans="1:5" ht="15.75">
      <c r="A27" s="2" t="s">
        <v>22</v>
      </c>
      <c r="B27" s="9">
        <v>2421</v>
      </c>
      <c r="C27" s="9">
        <v>524</v>
      </c>
      <c r="D27" s="9">
        <v>1897</v>
      </c>
      <c r="E27" s="9">
        <v>34164</v>
      </c>
    </row>
    <row r="28" spans="1:5" ht="15.75">
      <c r="A28" s="2" t="s">
        <v>23</v>
      </c>
      <c r="B28" s="9">
        <v>1939</v>
      </c>
      <c r="C28" s="9">
        <v>346</v>
      </c>
      <c r="D28" s="9">
        <v>1593</v>
      </c>
      <c r="E28" s="9">
        <v>39351</v>
      </c>
    </row>
    <row r="29" spans="1:5" ht="15.75">
      <c r="A29" s="2" t="s">
        <v>24</v>
      </c>
      <c r="B29" s="9">
        <v>2673</v>
      </c>
      <c r="C29" s="9">
        <v>390</v>
      </c>
      <c r="D29" s="9">
        <v>2283</v>
      </c>
      <c r="E29" s="9">
        <v>43888</v>
      </c>
    </row>
    <row r="30" spans="1:5" ht="15.75">
      <c r="A30" s="2" t="s">
        <v>25</v>
      </c>
      <c r="B30" s="9">
        <v>2023</v>
      </c>
      <c r="C30" s="9">
        <v>393</v>
      </c>
      <c r="D30" s="9">
        <v>1630</v>
      </c>
      <c r="E30" s="9">
        <v>37140</v>
      </c>
    </row>
    <row r="31" spans="1:5" ht="15.75">
      <c r="A31" s="2" t="s">
        <v>26</v>
      </c>
      <c r="B31" s="9">
        <v>230</v>
      </c>
      <c r="C31" s="9">
        <v>63</v>
      </c>
      <c r="D31" s="9">
        <v>167</v>
      </c>
      <c r="E31" s="9">
        <v>4588</v>
      </c>
    </row>
    <row r="32" spans="1:5" ht="15.75">
      <c r="A32" s="2" t="s">
        <v>27</v>
      </c>
      <c r="B32" s="9">
        <v>2312</v>
      </c>
      <c r="C32" s="9">
        <v>390</v>
      </c>
      <c r="D32" s="9">
        <v>1922</v>
      </c>
      <c r="E32" s="9">
        <v>44872</v>
      </c>
    </row>
    <row r="33" spans="1:5" ht="15.75">
      <c r="A33" s="2" t="s">
        <v>28</v>
      </c>
      <c r="B33" s="9">
        <v>5684</v>
      </c>
      <c r="C33" s="9">
        <v>2395</v>
      </c>
      <c r="D33" s="9">
        <v>3289</v>
      </c>
      <c r="E33" s="9">
        <v>73393</v>
      </c>
    </row>
    <row r="34" spans="1:5" ht="15.75">
      <c r="A34" s="2" t="s">
        <v>29</v>
      </c>
      <c r="B34" s="9">
        <v>1324</v>
      </c>
      <c r="C34" s="9">
        <v>247</v>
      </c>
      <c r="D34" s="9">
        <v>1077</v>
      </c>
      <c r="E34" s="9">
        <v>19465</v>
      </c>
    </row>
    <row r="35" spans="1:5" ht="15.75">
      <c r="A35" s="2" t="s">
        <v>30</v>
      </c>
      <c r="B35" s="9">
        <v>3056</v>
      </c>
      <c r="C35" s="9">
        <v>507</v>
      </c>
      <c r="D35" s="9">
        <v>2549</v>
      </c>
      <c r="E35" s="9">
        <v>44976</v>
      </c>
    </row>
    <row r="36" spans="1:5" ht="15.75">
      <c r="A36" s="2" t="s">
        <v>31</v>
      </c>
      <c r="B36" s="9">
        <v>3743</v>
      </c>
      <c r="C36" s="9">
        <v>751</v>
      </c>
      <c r="D36" s="9">
        <v>2992</v>
      </c>
      <c r="E36" s="9">
        <v>49921</v>
      </c>
    </row>
    <row r="37" spans="1:5" ht="15.75">
      <c r="A37" s="2" t="s">
        <v>32</v>
      </c>
      <c r="B37" s="9">
        <v>31694</v>
      </c>
      <c r="C37" s="9">
        <v>6904</v>
      </c>
      <c r="D37" s="9">
        <v>24790</v>
      </c>
      <c r="E37" s="9">
        <v>518418</v>
      </c>
    </row>
    <row r="38" spans="1:5" ht="15.75">
      <c r="A38" s="2" t="s">
        <v>33</v>
      </c>
      <c r="B38" s="9">
        <v>1532</v>
      </c>
      <c r="C38" s="9">
        <v>272</v>
      </c>
      <c r="D38" s="9">
        <v>1260</v>
      </c>
      <c r="E38" s="9">
        <v>35564</v>
      </c>
    </row>
    <row r="39" spans="1:5" ht="15.75">
      <c r="A39" s="2" t="s">
        <v>34</v>
      </c>
      <c r="B39" s="9">
        <v>46880</v>
      </c>
      <c r="C39" s="9">
        <v>8632</v>
      </c>
      <c r="D39" s="9">
        <v>38248</v>
      </c>
      <c r="E39" s="9">
        <v>1015928</v>
      </c>
    </row>
    <row r="40" spans="1:5" ht="15.75">
      <c r="A40" s="2" t="s">
        <v>35</v>
      </c>
      <c r="B40" s="9">
        <v>11895</v>
      </c>
      <c r="C40" s="9">
        <v>1881</v>
      </c>
      <c r="D40" s="9">
        <v>10014</v>
      </c>
      <c r="E40" s="9">
        <v>158713</v>
      </c>
    </row>
    <row r="41" spans="1:5" ht="15.75">
      <c r="A41" s="2" t="s">
        <v>36</v>
      </c>
      <c r="B41" s="9">
        <v>72164</v>
      </c>
      <c r="C41" s="9">
        <v>1333</v>
      </c>
      <c r="D41" s="9">
        <v>70831</v>
      </c>
      <c r="E41" s="9">
        <v>159172</v>
      </c>
    </row>
    <row r="42" spans="1:5" ht="15.75">
      <c r="A42" s="2" t="s">
        <v>37</v>
      </c>
      <c r="B42" s="9">
        <v>16900</v>
      </c>
      <c r="C42" s="9">
        <v>3785</v>
      </c>
      <c r="D42" s="9">
        <v>13115</v>
      </c>
      <c r="E42" s="9">
        <v>324864</v>
      </c>
    </row>
    <row r="43" spans="1:5" ht="15.75">
      <c r="A43" s="2" t="s">
        <v>38</v>
      </c>
      <c r="B43" s="9">
        <v>5103</v>
      </c>
      <c r="C43" s="9">
        <v>1224</v>
      </c>
      <c r="D43" s="9">
        <v>3879</v>
      </c>
      <c r="E43" s="9">
        <v>81912</v>
      </c>
    </row>
    <row r="44" spans="1:5" ht="15.75">
      <c r="A44" s="2" t="s">
        <v>39</v>
      </c>
      <c r="B44" s="9">
        <v>13591</v>
      </c>
      <c r="C44" s="9">
        <v>3409</v>
      </c>
      <c r="D44" s="9">
        <v>10182</v>
      </c>
      <c r="E44" s="9">
        <v>255349</v>
      </c>
    </row>
    <row r="45" spans="1:5" ht="15.75">
      <c r="A45" s="2" t="s">
        <v>40</v>
      </c>
      <c r="B45" s="9">
        <v>1939</v>
      </c>
      <c r="C45" s="9">
        <v>319</v>
      </c>
      <c r="D45" s="9">
        <v>1620</v>
      </c>
      <c r="E45" s="9">
        <v>29069</v>
      </c>
    </row>
    <row r="46" spans="1:5" ht="15.75">
      <c r="A46" s="2" t="s">
        <v>41</v>
      </c>
      <c r="B46" s="9">
        <v>6173</v>
      </c>
      <c r="C46" s="9">
        <v>1019</v>
      </c>
      <c r="D46" s="9">
        <v>5154</v>
      </c>
      <c r="E46" s="9">
        <v>85079</v>
      </c>
    </row>
    <row r="47" spans="1:5" ht="15.75">
      <c r="A47" s="2" t="s">
        <v>42</v>
      </c>
      <c r="B47" s="9">
        <v>2709</v>
      </c>
      <c r="C47" s="9">
        <v>526</v>
      </c>
      <c r="D47" s="9">
        <v>2183</v>
      </c>
      <c r="E47" s="9">
        <v>43165</v>
      </c>
    </row>
    <row r="48" spans="1:5" ht="15.75">
      <c r="A48" s="2" t="s">
        <v>43</v>
      </c>
      <c r="B48" s="9">
        <v>5621</v>
      </c>
      <c r="C48" s="9">
        <v>1450</v>
      </c>
      <c r="D48" s="9">
        <v>4171</v>
      </c>
      <c r="E48" s="9">
        <v>78720</v>
      </c>
    </row>
    <row r="49" spans="1:5" ht="15.75">
      <c r="A49" s="2" t="s">
        <v>44</v>
      </c>
      <c r="B49" s="9">
        <v>7505</v>
      </c>
      <c r="C49" s="9">
        <v>1756</v>
      </c>
      <c r="D49" s="9">
        <v>5749</v>
      </c>
      <c r="E49" s="9">
        <v>113097</v>
      </c>
    </row>
    <row r="50" spans="1:5" ht="15.75">
      <c r="A50" s="2" t="s">
        <v>45</v>
      </c>
      <c r="B50" s="9">
        <v>9925</v>
      </c>
      <c r="C50" s="9">
        <v>2539</v>
      </c>
      <c r="D50" s="9">
        <v>7386</v>
      </c>
      <c r="E50" s="9">
        <v>211575</v>
      </c>
    </row>
    <row r="51" spans="1:5" ht="15.75">
      <c r="A51" s="2" t="s">
        <v>46</v>
      </c>
      <c r="B51" s="9">
        <v>5610</v>
      </c>
      <c r="C51" s="9">
        <v>1056</v>
      </c>
      <c r="D51" s="9">
        <v>4554</v>
      </c>
      <c r="E51" s="9">
        <v>73809</v>
      </c>
    </row>
    <row r="52" spans="1:5" ht="15.75">
      <c r="A52" s="2" t="s">
        <v>47</v>
      </c>
      <c r="B52" s="9">
        <v>13306</v>
      </c>
      <c r="C52" s="9">
        <v>3494</v>
      </c>
      <c r="D52" s="9">
        <v>9812</v>
      </c>
      <c r="E52" s="9">
        <v>176558</v>
      </c>
    </row>
    <row r="53" spans="1:5" ht="15.75">
      <c r="A53" s="2" t="s">
        <v>48</v>
      </c>
      <c r="B53" s="9">
        <v>5237</v>
      </c>
      <c r="C53" s="9">
        <v>1041</v>
      </c>
      <c r="D53" s="9">
        <v>4196</v>
      </c>
      <c r="E53" s="9">
        <v>113782</v>
      </c>
    </row>
    <row r="54" spans="1:5" ht="15.75">
      <c r="A54" s="2" t="s">
        <v>49</v>
      </c>
      <c r="B54" s="9">
        <v>1495</v>
      </c>
      <c r="C54" s="9">
        <v>271</v>
      </c>
      <c r="D54" s="9">
        <v>1224</v>
      </c>
      <c r="E54" s="9">
        <v>22638</v>
      </c>
    </row>
    <row r="55" spans="1:5" ht="15.75">
      <c r="A55" s="2" t="s">
        <v>50</v>
      </c>
      <c r="B55" s="9">
        <v>1020</v>
      </c>
      <c r="C55" s="9">
        <v>284</v>
      </c>
      <c r="D55" s="9">
        <v>736</v>
      </c>
      <c r="E55" s="9">
        <v>14304</v>
      </c>
    </row>
    <row r="56" spans="1:5" ht="15.75">
      <c r="A56" s="2" t="s">
        <v>51</v>
      </c>
      <c r="B56" s="9">
        <v>1693</v>
      </c>
      <c r="C56" s="9">
        <v>358</v>
      </c>
      <c r="D56" s="9">
        <v>1335</v>
      </c>
      <c r="E56" s="9">
        <v>23934</v>
      </c>
    </row>
    <row r="57" spans="1:5" ht="15.75">
      <c r="A57" s="2" t="s">
        <v>52</v>
      </c>
      <c r="B57" s="9">
        <v>4861</v>
      </c>
      <c r="C57" s="9">
        <v>1205</v>
      </c>
      <c r="D57" s="9">
        <v>3656</v>
      </c>
      <c r="E57" s="9">
        <v>71595</v>
      </c>
    </row>
    <row r="58" spans="1:5" ht="15.75">
      <c r="A58" s="2" t="s">
        <v>53</v>
      </c>
      <c r="B58" s="9">
        <v>44176</v>
      </c>
      <c r="C58" s="9">
        <v>9089</v>
      </c>
      <c r="D58" s="9">
        <v>35087</v>
      </c>
      <c r="E58" s="9">
        <v>1112165</v>
      </c>
    </row>
    <row r="59" spans="1:5" ht="15.75">
      <c r="A59" s="2" t="s">
        <v>54</v>
      </c>
      <c r="B59" s="9">
        <v>2788</v>
      </c>
      <c r="C59" s="9">
        <v>586</v>
      </c>
      <c r="D59" s="9">
        <v>2202</v>
      </c>
      <c r="E59" s="9">
        <v>54560</v>
      </c>
    </row>
    <row r="60" spans="1:5" ht="15.75">
      <c r="A60" s="2" t="s">
        <v>55</v>
      </c>
      <c r="B60" s="9">
        <v>1921</v>
      </c>
      <c r="C60" s="9">
        <v>459</v>
      </c>
      <c r="D60" s="9">
        <v>1462</v>
      </c>
      <c r="E60" s="9">
        <v>38224</v>
      </c>
    </row>
    <row r="61" spans="1:5" ht="15.75">
      <c r="A61" s="2" t="s">
        <v>56</v>
      </c>
      <c r="B61" s="9">
        <v>5884</v>
      </c>
      <c r="C61" s="9">
        <v>2024</v>
      </c>
      <c r="D61" s="9">
        <v>3860</v>
      </c>
      <c r="E61" s="9">
        <v>63000</v>
      </c>
    </row>
    <row r="62" spans="1:5" ht="15.75">
      <c r="A62" s="2" t="s">
        <v>57</v>
      </c>
      <c r="B62" s="9">
        <v>6102</v>
      </c>
      <c r="C62" s="9">
        <v>1519</v>
      </c>
      <c r="D62" s="9">
        <v>4583</v>
      </c>
      <c r="E62" s="9">
        <v>135207</v>
      </c>
    </row>
    <row r="63" spans="1:5" ht="15.75">
      <c r="A63" s="2" t="s">
        <v>58</v>
      </c>
      <c r="B63" s="9">
        <v>2993</v>
      </c>
      <c r="C63" s="9">
        <v>686</v>
      </c>
      <c r="D63" s="9">
        <v>2307</v>
      </c>
      <c r="E63" s="9">
        <v>52415</v>
      </c>
    </row>
    <row r="64" spans="1:5" ht="15.75">
      <c r="A64" s="2" t="s">
        <v>59</v>
      </c>
      <c r="B64" s="9">
        <v>2703</v>
      </c>
      <c r="C64" s="9">
        <v>522</v>
      </c>
      <c r="D64" s="9">
        <v>2181</v>
      </c>
      <c r="E64" s="9">
        <v>44817</v>
      </c>
    </row>
    <row r="65" spans="1:5" ht="15.75">
      <c r="A65" s="2" t="s">
        <v>60</v>
      </c>
      <c r="B65" s="9">
        <v>2067</v>
      </c>
      <c r="C65" s="9">
        <v>370</v>
      </c>
      <c r="D65" s="9">
        <v>1697</v>
      </c>
      <c r="E65" s="9">
        <v>69610</v>
      </c>
    </row>
    <row r="66" spans="1:5" ht="15.75">
      <c r="A66" s="2" t="s">
        <v>61</v>
      </c>
      <c r="B66" s="9">
        <v>31596</v>
      </c>
      <c r="C66" s="9">
        <v>8892</v>
      </c>
      <c r="D66" s="9">
        <v>22704</v>
      </c>
      <c r="E66" s="9">
        <v>658612</v>
      </c>
    </row>
    <row r="67" spans="1:5" ht="15.75">
      <c r="A67" s="2" t="s">
        <v>62</v>
      </c>
      <c r="B67" s="9">
        <v>1199</v>
      </c>
      <c r="C67" s="9">
        <v>151</v>
      </c>
      <c r="D67" s="9">
        <v>1048</v>
      </c>
      <c r="E67" s="9">
        <v>29535</v>
      </c>
    </row>
    <row r="68" spans="1:5" ht="15.75">
      <c r="A68" s="2" t="s">
        <v>63</v>
      </c>
      <c r="B68" s="9">
        <v>980</v>
      </c>
      <c r="C68" s="9">
        <v>198</v>
      </c>
      <c r="D68" s="9">
        <v>782</v>
      </c>
      <c r="E68" s="9">
        <v>16516</v>
      </c>
    </row>
    <row r="69" spans="1:5" ht="15.75">
      <c r="A69" s="1"/>
      <c r="B69" s="9"/>
      <c r="C69" s="9"/>
      <c r="D69" s="9"/>
      <c r="E69" s="9"/>
    </row>
    <row r="70" spans="1:5" ht="15.75">
      <c r="A70" s="2" t="s">
        <v>72</v>
      </c>
      <c r="B70" s="17">
        <v>0</v>
      </c>
      <c r="C70" s="17">
        <v>0</v>
      </c>
      <c r="D70" s="17">
        <v>0</v>
      </c>
      <c r="E70" s="17">
        <v>0</v>
      </c>
    </row>
    <row r="71" spans="1:5" ht="15.75">
      <c r="A71" s="5"/>
      <c r="B71" s="11"/>
      <c r="C71" s="11"/>
      <c r="D71" s="11"/>
      <c r="E71" s="11"/>
    </row>
    <row r="72" spans="1:5" ht="15.75">
      <c r="A72" s="3" t="s">
        <v>64</v>
      </c>
      <c r="B72" s="9"/>
      <c r="C72" s="9"/>
      <c r="D72" s="9"/>
      <c r="E72" s="9"/>
    </row>
    <row r="73" spans="1:5" ht="15.75">
      <c r="A73" s="3" t="s">
        <v>65</v>
      </c>
      <c r="B73" s="9"/>
      <c r="C73" s="9"/>
      <c r="D73" s="9"/>
      <c r="E73" s="9"/>
    </row>
    <row r="74" spans="1:5" ht="15.75">
      <c r="A74" s="1" t="s">
        <v>73</v>
      </c>
      <c r="B74" s="9"/>
      <c r="C74" s="9"/>
      <c r="D74" s="9"/>
      <c r="E74" s="9"/>
    </row>
    <row r="75" spans="1:5" ht="15.75">
      <c r="A75" s="1"/>
      <c r="B75" s="12"/>
      <c r="C75" s="12"/>
      <c r="D75" s="12"/>
      <c r="E75" s="1"/>
    </row>
    <row r="76" spans="1:5" ht="15.75">
      <c r="A76" s="3" t="s">
        <v>0</v>
      </c>
      <c r="B76" s="12"/>
      <c r="C76" s="12"/>
      <c r="D76" s="9"/>
      <c r="E76" s="1"/>
    </row>
    <row r="77" spans="1:5" ht="15.75">
      <c r="A77" s="3" t="s">
        <v>66</v>
      </c>
      <c r="B77" s="12"/>
      <c r="C77" s="9"/>
      <c r="D77" s="12"/>
      <c r="E77" s="1"/>
    </row>
  </sheetData>
  <sheetProtection/>
  <mergeCells count="2">
    <mergeCell ref="B4:D4"/>
    <mergeCell ref="E4:E5"/>
  </mergeCells>
  <printOptions/>
  <pageMargins left="0.7" right="0.7" top="0.75" bottom="0.75" header="0.3" footer="0.3"/>
  <pageSetup fitToHeight="2" fitToWidth="1" horizontalDpi="1200" verticalDpi="12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5.77734375" style="0" customWidth="1"/>
  </cols>
  <sheetData>
    <row r="1" spans="1:5" ht="20.25">
      <c r="A1" s="13" t="s">
        <v>1</v>
      </c>
      <c r="B1" s="3"/>
      <c r="C1" s="3"/>
      <c r="D1" s="3"/>
      <c r="E1" s="3"/>
    </row>
    <row r="2" spans="1:5" ht="20.25">
      <c r="A2" s="13" t="s">
        <v>78</v>
      </c>
      <c r="B2" s="3"/>
      <c r="C2" s="3"/>
      <c r="D2" s="3"/>
      <c r="E2" s="3"/>
    </row>
    <row r="3" spans="1:5" ht="15.75">
      <c r="A3" s="4"/>
      <c r="B3" s="4"/>
      <c r="C3" s="4"/>
      <c r="D3" s="4"/>
      <c r="E3" s="4"/>
    </row>
    <row r="4" spans="1:5" ht="17.25">
      <c r="A4" s="5"/>
      <c r="B4" s="14" t="s">
        <v>68</v>
      </c>
      <c r="C4" s="14"/>
      <c r="D4" s="14"/>
      <c r="E4" s="15" t="s">
        <v>71</v>
      </c>
    </row>
    <row r="5" spans="1:5" ht="17.25">
      <c r="A5" s="6" t="s">
        <v>70</v>
      </c>
      <c r="B5" s="7" t="s">
        <v>2</v>
      </c>
      <c r="C5" s="7" t="s">
        <v>69</v>
      </c>
      <c r="D5" s="7" t="s">
        <v>3</v>
      </c>
      <c r="E5" s="16"/>
    </row>
    <row r="6" spans="1:5" ht="15.75">
      <c r="A6" s="8"/>
      <c r="B6" s="8"/>
      <c r="C6" s="8"/>
      <c r="D6" s="8"/>
      <c r="E6" s="8"/>
    </row>
    <row r="7" spans="1:5" ht="15.75">
      <c r="A7" s="2" t="s">
        <v>4</v>
      </c>
      <c r="B7" s="9">
        <f>+B9+B11</f>
        <v>2487805</v>
      </c>
      <c r="C7" s="9">
        <f>+C9+C11</f>
        <v>173346</v>
      </c>
      <c r="D7" s="9">
        <f>+D9+D11</f>
        <v>2314459</v>
      </c>
      <c r="E7" s="9">
        <f>+E9+E11</f>
        <v>11210783</v>
      </c>
    </row>
    <row r="8" spans="1:5" ht="15.75">
      <c r="A8" s="1"/>
      <c r="B8" s="9"/>
      <c r="C8" s="9"/>
      <c r="D8" s="9"/>
      <c r="E8" s="9"/>
    </row>
    <row r="9" spans="1:5" ht="15.75">
      <c r="A9" s="2" t="s">
        <v>5</v>
      </c>
      <c r="B9" s="9">
        <f>C9+D9</f>
        <v>536262</v>
      </c>
      <c r="C9" s="9">
        <v>76359</v>
      </c>
      <c r="D9" s="9">
        <v>459903</v>
      </c>
      <c r="E9" s="9">
        <v>3350233</v>
      </c>
    </row>
    <row r="10" spans="1:5" ht="15.75">
      <c r="A10" s="1"/>
      <c r="B10" s="9"/>
      <c r="C10" s="9"/>
      <c r="D10" s="9"/>
      <c r="E10" s="9"/>
    </row>
    <row r="11" spans="1:5" ht="15.75">
      <c r="A11" s="2" t="s">
        <v>6</v>
      </c>
      <c r="B11" s="9">
        <f>SUM(B12:B70)</f>
        <v>1951543</v>
      </c>
      <c r="C11" s="9">
        <f>SUM(C12:C70)</f>
        <v>96987</v>
      </c>
      <c r="D11" s="9">
        <f>SUM(D12:D70)</f>
        <v>1854556</v>
      </c>
      <c r="E11" s="9">
        <f>SUM(E12:E70)</f>
        <v>7860550</v>
      </c>
    </row>
    <row r="12" spans="1:5" ht="15.75">
      <c r="A12" s="2" t="s">
        <v>7</v>
      </c>
      <c r="B12" s="9">
        <v>203436</v>
      </c>
      <c r="C12" s="9">
        <v>5141</v>
      </c>
      <c r="D12" s="9">
        <v>198295</v>
      </c>
      <c r="E12" s="9">
        <v>197993</v>
      </c>
    </row>
    <row r="13" spans="1:5" ht="15.75">
      <c r="A13" s="2" t="s">
        <v>8</v>
      </c>
      <c r="B13" s="9">
        <v>4148</v>
      </c>
      <c r="C13" s="9">
        <v>267</v>
      </c>
      <c r="D13" s="9">
        <v>3881</v>
      </c>
      <c r="E13" s="9">
        <v>32016</v>
      </c>
    </row>
    <row r="14" spans="1:5" ht="15.75">
      <c r="A14" s="2" t="s">
        <v>9</v>
      </c>
      <c r="B14" s="9">
        <v>26620</v>
      </c>
      <c r="C14" s="9">
        <v>1802</v>
      </c>
      <c r="D14" s="9">
        <v>24818</v>
      </c>
      <c r="E14" s="9">
        <v>137826</v>
      </c>
    </row>
    <row r="15" spans="1:5" ht="15.75">
      <c r="A15" s="2" t="s">
        <v>10</v>
      </c>
      <c r="B15" s="9">
        <v>14866</v>
      </c>
      <c r="C15" s="9">
        <v>846</v>
      </c>
      <c r="D15" s="9">
        <v>14020</v>
      </c>
      <c r="E15" s="9">
        <v>55585</v>
      </c>
    </row>
    <row r="16" spans="1:5" ht="15.75">
      <c r="A16" s="2" t="s">
        <v>11</v>
      </c>
      <c r="B16" s="9">
        <v>11544</v>
      </c>
      <c r="C16" s="9">
        <v>525</v>
      </c>
      <c r="D16" s="9">
        <v>11019</v>
      </c>
      <c r="E16" s="9">
        <v>54126</v>
      </c>
    </row>
    <row r="17" spans="1:5" ht="15.75">
      <c r="A17" s="2" t="s">
        <v>12</v>
      </c>
      <c r="B17" s="9">
        <v>19548</v>
      </c>
      <c r="C17" s="9">
        <v>1308</v>
      </c>
      <c r="D17" s="9">
        <v>18240</v>
      </c>
      <c r="E17" s="9">
        <v>91619</v>
      </c>
    </row>
    <row r="18" spans="1:5" ht="15.75">
      <c r="A18" s="2" t="s">
        <v>13</v>
      </c>
      <c r="B18" s="9">
        <v>9721</v>
      </c>
      <c r="C18" s="9">
        <v>909</v>
      </c>
      <c r="D18" s="9">
        <v>8812</v>
      </c>
      <c r="E18" s="9">
        <v>60481</v>
      </c>
    </row>
    <row r="19" spans="1:5" ht="15.75">
      <c r="A19" s="2" t="s">
        <v>14</v>
      </c>
      <c r="B19" s="9">
        <v>6362</v>
      </c>
      <c r="C19" s="9">
        <v>355</v>
      </c>
      <c r="D19" s="9">
        <v>6007</v>
      </c>
      <c r="E19" s="9">
        <v>37545</v>
      </c>
    </row>
    <row r="20" spans="1:5" ht="15.75">
      <c r="A20" s="2" t="s">
        <v>15</v>
      </c>
      <c r="B20" s="9">
        <v>11351</v>
      </c>
      <c r="C20" s="9">
        <v>783</v>
      </c>
      <c r="D20" s="9">
        <v>10568</v>
      </c>
      <c r="E20" s="9">
        <v>55882</v>
      </c>
    </row>
    <row r="21" spans="1:5" ht="15.75">
      <c r="A21" s="2" t="s">
        <v>16</v>
      </c>
      <c r="B21" s="9">
        <v>8876</v>
      </c>
      <c r="C21" s="9">
        <v>550</v>
      </c>
      <c r="D21" s="9">
        <v>8326</v>
      </c>
      <c r="E21" s="9">
        <v>46894</v>
      </c>
    </row>
    <row r="22" spans="1:5" ht="15.75">
      <c r="A22" s="2" t="s">
        <v>17</v>
      </c>
      <c r="B22" s="9">
        <v>8786</v>
      </c>
      <c r="C22" s="9">
        <v>503</v>
      </c>
      <c r="D22" s="9">
        <v>8283</v>
      </c>
      <c r="E22" s="9">
        <v>31754</v>
      </c>
    </row>
    <row r="23" spans="1:5" ht="15.75">
      <c r="A23" s="2" t="s">
        <v>18</v>
      </c>
      <c r="B23" s="9">
        <v>9832</v>
      </c>
      <c r="C23" s="9">
        <v>528</v>
      </c>
      <c r="D23" s="9">
        <v>9304</v>
      </c>
      <c r="E23" s="9">
        <v>35524</v>
      </c>
    </row>
    <row r="24" spans="1:5" ht="15.75">
      <c r="A24" s="2" t="s">
        <v>19</v>
      </c>
      <c r="B24" s="9">
        <v>40989</v>
      </c>
      <c r="C24" s="9">
        <v>2626</v>
      </c>
      <c r="D24" s="9">
        <v>38363</v>
      </c>
      <c r="E24" s="9">
        <v>209062</v>
      </c>
    </row>
    <row r="25" spans="1:5" ht="15.75">
      <c r="A25" s="2" t="s">
        <v>20</v>
      </c>
      <c r="B25" s="9">
        <v>103808</v>
      </c>
      <c r="C25" s="9">
        <v>7285</v>
      </c>
      <c r="D25" s="9">
        <v>96523</v>
      </c>
      <c r="E25" s="9">
        <v>637324</v>
      </c>
    </row>
    <row r="26" spans="1:5" ht="15.75">
      <c r="A26" s="2" t="s">
        <v>21</v>
      </c>
      <c r="B26" s="9">
        <v>3884</v>
      </c>
      <c r="C26" s="9">
        <v>259</v>
      </c>
      <c r="D26" s="9">
        <v>3625</v>
      </c>
      <c r="E26" s="9">
        <v>27896</v>
      </c>
    </row>
    <row r="27" spans="1:5" ht="15.75">
      <c r="A27" s="2" t="s">
        <v>22</v>
      </c>
      <c r="B27" s="9">
        <v>7504</v>
      </c>
      <c r="C27" s="9">
        <v>516</v>
      </c>
      <c r="D27" s="9">
        <v>6988</v>
      </c>
      <c r="E27" s="9">
        <v>34026</v>
      </c>
    </row>
    <row r="28" spans="1:5" ht="15.75">
      <c r="A28" s="2" t="s">
        <v>23</v>
      </c>
      <c r="B28" s="9">
        <v>7409</v>
      </c>
      <c r="C28" s="9">
        <v>364</v>
      </c>
      <c r="D28" s="9">
        <v>7045</v>
      </c>
      <c r="E28" s="9">
        <v>39225</v>
      </c>
    </row>
    <row r="29" spans="1:5" ht="15.75">
      <c r="A29" s="2" t="s">
        <v>24</v>
      </c>
      <c r="B29" s="9">
        <v>9683</v>
      </c>
      <c r="C29" s="9">
        <v>436</v>
      </c>
      <c r="D29" s="9">
        <v>9247</v>
      </c>
      <c r="E29" s="9">
        <v>43744</v>
      </c>
    </row>
    <row r="30" spans="1:5" ht="15.75">
      <c r="A30" s="2" t="s">
        <v>25</v>
      </c>
      <c r="B30" s="9">
        <v>7172</v>
      </c>
      <c r="C30" s="9">
        <v>441</v>
      </c>
      <c r="D30" s="9">
        <v>6731</v>
      </c>
      <c r="E30" s="9">
        <v>36910</v>
      </c>
    </row>
    <row r="31" spans="1:5" ht="15.75">
      <c r="A31" s="2" t="s">
        <v>26</v>
      </c>
      <c r="B31" s="9">
        <v>887</v>
      </c>
      <c r="C31" s="9">
        <v>57</v>
      </c>
      <c r="D31" s="9">
        <v>830</v>
      </c>
      <c r="E31" s="9">
        <v>4578</v>
      </c>
    </row>
    <row r="32" spans="1:5" ht="15.75">
      <c r="A32" s="2" t="s">
        <v>27</v>
      </c>
      <c r="B32" s="9">
        <v>8532</v>
      </c>
      <c r="C32" s="9">
        <v>459</v>
      </c>
      <c r="D32" s="9">
        <v>8073</v>
      </c>
      <c r="E32" s="9">
        <v>44830</v>
      </c>
    </row>
    <row r="33" spans="1:5" ht="15.75">
      <c r="A33" s="2" t="s">
        <v>28</v>
      </c>
      <c r="B33" s="9">
        <v>12163</v>
      </c>
      <c r="C33" s="9">
        <v>2287</v>
      </c>
      <c r="D33" s="9">
        <v>9876</v>
      </c>
      <c r="E33" s="9">
        <v>72108</v>
      </c>
    </row>
    <row r="34" spans="1:5" ht="15.75">
      <c r="A34" s="2" t="s">
        <v>29</v>
      </c>
      <c r="B34" s="9">
        <v>4781</v>
      </c>
      <c r="C34" s="9">
        <v>228</v>
      </c>
      <c r="D34" s="9">
        <v>4553</v>
      </c>
      <c r="E34" s="9">
        <v>19693</v>
      </c>
    </row>
    <row r="35" spans="1:5" ht="15.75">
      <c r="A35" s="2" t="s">
        <v>30</v>
      </c>
      <c r="B35" s="9">
        <v>10627</v>
      </c>
      <c r="C35" s="9">
        <v>565</v>
      </c>
      <c r="D35" s="9">
        <v>10062</v>
      </c>
      <c r="E35" s="9">
        <v>44532</v>
      </c>
    </row>
    <row r="36" spans="1:5" ht="15.75">
      <c r="A36" s="2" t="s">
        <v>31</v>
      </c>
      <c r="B36" s="9">
        <v>14051</v>
      </c>
      <c r="C36" s="9">
        <v>780</v>
      </c>
      <c r="D36" s="9">
        <v>13271</v>
      </c>
      <c r="E36" s="9">
        <v>49788</v>
      </c>
    </row>
    <row r="37" spans="1:5" ht="15.75">
      <c r="A37" s="2" t="s">
        <v>32</v>
      </c>
      <c r="B37" s="9">
        <v>92857</v>
      </c>
      <c r="C37" s="9">
        <v>6755</v>
      </c>
      <c r="D37" s="9">
        <v>86102</v>
      </c>
      <c r="E37" s="9">
        <v>506652</v>
      </c>
    </row>
    <row r="38" spans="1:5" ht="15.75">
      <c r="A38" s="2" t="s">
        <v>33</v>
      </c>
      <c r="B38" s="9">
        <v>5976</v>
      </c>
      <c r="C38" s="9">
        <v>286</v>
      </c>
      <c r="D38" s="9">
        <v>5690</v>
      </c>
      <c r="E38" s="9">
        <v>34888</v>
      </c>
    </row>
    <row r="39" spans="1:5" ht="15.75">
      <c r="A39" s="2" t="s">
        <v>34</v>
      </c>
      <c r="B39" s="9">
        <v>164360</v>
      </c>
      <c r="C39" s="9">
        <v>9305</v>
      </c>
      <c r="D39" s="9">
        <v>155055</v>
      </c>
      <c r="E39" s="9">
        <v>981633</v>
      </c>
    </row>
    <row r="40" spans="1:5" ht="15.75">
      <c r="A40" s="2" t="s">
        <v>35</v>
      </c>
      <c r="B40" s="9">
        <v>34158</v>
      </c>
      <c r="C40" s="9">
        <v>2016</v>
      </c>
      <c r="D40" s="9">
        <v>32142</v>
      </c>
      <c r="E40" s="9">
        <v>156753</v>
      </c>
    </row>
    <row r="41" spans="1:5" ht="15.75">
      <c r="A41" s="2" t="s">
        <v>36</v>
      </c>
      <c r="B41" s="9">
        <v>437757</v>
      </c>
      <c r="C41" s="9">
        <v>1557</v>
      </c>
      <c r="D41" s="9">
        <v>436200</v>
      </c>
      <c r="E41" s="9">
        <v>158249</v>
      </c>
    </row>
    <row r="42" spans="1:5" ht="15.75">
      <c r="A42" s="2" t="s">
        <v>37</v>
      </c>
      <c r="B42" s="9">
        <v>50348</v>
      </c>
      <c r="C42" s="9">
        <v>3437</v>
      </c>
      <c r="D42" s="9">
        <v>46911</v>
      </c>
      <c r="E42" s="9">
        <v>318336</v>
      </c>
    </row>
    <row r="43" spans="1:5" ht="15.75">
      <c r="A43" s="2" t="s">
        <v>38</v>
      </c>
      <c r="B43" s="9">
        <v>14615</v>
      </c>
      <c r="C43" s="9">
        <v>1127</v>
      </c>
      <c r="D43" s="9">
        <v>13488</v>
      </c>
      <c r="E43" s="9">
        <v>79187</v>
      </c>
    </row>
    <row r="44" spans="1:5" ht="15.75">
      <c r="A44" s="2" t="s">
        <v>39</v>
      </c>
      <c r="B44" s="9">
        <v>43781</v>
      </c>
      <c r="C44" s="9">
        <v>3463</v>
      </c>
      <c r="D44" s="9">
        <v>40318</v>
      </c>
      <c r="E44" s="9">
        <v>247607</v>
      </c>
    </row>
    <row r="45" spans="1:5" ht="15.75">
      <c r="A45" s="2" t="s">
        <v>40</v>
      </c>
      <c r="B45" s="9">
        <v>6842</v>
      </c>
      <c r="C45" s="9">
        <v>323</v>
      </c>
      <c r="D45" s="9">
        <v>6519</v>
      </c>
      <c r="E45" s="9">
        <v>28992</v>
      </c>
    </row>
    <row r="46" spans="1:5" ht="15.75">
      <c r="A46" s="2" t="s">
        <v>41</v>
      </c>
      <c r="B46" s="9">
        <v>20772</v>
      </c>
      <c r="C46" s="9">
        <v>1135</v>
      </c>
      <c r="D46" s="9">
        <v>19637</v>
      </c>
      <c r="E46" s="9">
        <v>84492</v>
      </c>
    </row>
    <row r="47" spans="1:5" ht="15.75">
      <c r="A47" s="2" t="s">
        <v>42</v>
      </c>
      <c r="B47" s="9">
        <v>8892</v>
      </c>
      <c r="C47" s="9">
        <v>530</v>
      </c>
      <c r="D47" s="9">
        <v>8362</v>
      </c>
      <c r="E47" s="9">
        <v>43048</v>
      </c>
    </row>
    <row r="48" spans="1:5" ht="15.75">
      <c r="A48" s="2" t="s">
        <v>43</v>
      </c>
      <c r="B48" s="9">
        <v>19756</v>
      </c>
      <c r="C48" s="9">
        <v>1339</v>
      </c>
      <c r="D48" s="9">
        <v>18417</v>
      </c>
      <c r="E48" s="9">
        <v>75983</v>
      </c>
    </row>
    <row r="49" spans="1:5" ht="15.75">
      <c r="A49" s="2" t="s">
        <v>44</v>
      </c>
      <c r="B49" s="9">
        <v>22236</v>
      </c>
      <c r="C49" s="9">
        <v>1465</v>
      </c>
      <c r="D49" s="9">
        <v>20771</v>
      </c>
      <c r="E49" s="9">
        <v>109480</v>
      </c>
    </row>
    <row r="50" spans="1:5" ht="15.75">
      <c r="A50" s="2" t="s">
        <v>45</v>
      </c>
      <c r="B50" s="9">
        <v>27771</v>
      </c>
      <c r="C50" s="9">
        <v>2411</v>
      </c>
      <c r="D50" s="9">
        <v>25360</v>
      </c>
      <c r="E50" s="9">
        <v>203819</v>
      </c>
    </row>
    <row r="51" spans="1:5" ht="15.75">
      <c r="A51" s="2" t="s">
        <v>46</v>
      </c>
      <c r="B51" s="9">
        <v>16307</v>
      </c>
      <c r="C51" s="9">
        <v>1041</v>
      </c>
      <c r="D51" s="9">
        <v>15266</v>
      </c>
      <c r="E51" s="9">
        <v>73542</v>
      </c>
    </row>
    <row r="52" spans="1:5" ht="15.75">
      <c r="A52" s="2" t="s">
        <v>47</v>
      </c>
      <c r="B52" s="9">
        <v>41223</v>
      </c>
      <c r="C52" s="9">
        <v>3418</v>
      </c>
      <c r="D52" s="9">
        <v>37805</v>
      </c>
      <c r="E52" s="9">
        <v>168626</v>
      </c>
    </row>
    <row r="53" spans="1:5" ht="15.75">
      <c r="A53" s="2" t="s">
        <v>48</v>
      </c>
      <c r="B53" s="9">
        <v>17942</v>
      </c>
      <c r="C53" s="9">
        <v>1230</v>
      </c>
      <c r="D53" s="9">
        <v>16712</v>
      </c>
      <c r="E53" s="9">
        <v>113196</v>
      </c>
    </row>
    <row r="54" spans="1:5" ht="15.75">
      <c r="A54" s="2" t="s">
        <v>49</v>
      </c>
      <c r="B54" s="9">
        <v>5850</v>
      </c>
      <c r="C54" s="9">
        <v>227</v>
      </c>
      <c r="D54" s="9">
        <v>5623</v>
      </c>
      <c r="E54" s="9">
        <v>23350</v>
      </c>
    </row>
    <row r="55" spans="1:5" ht="15.75">
      <c r="A55" s="2" t="s">
        <v>50</v>
      </c>
      <c r="B55" s="9">
        <v>3664</v>
      </c>
      <c r="C55" s="9">
        <v>275</v>
      </c>
      <c r="D55" s="9">
        <v>3389</v>
      </c>
      <c r="E55" s="9">
        <v>13947</v>
      </c>
    </row>
    <row r="56" spans="1:5" ht="15.75">
      <c r="A56" s="2" t="s">
        <v>51</v>
      </c>
      <c r="B56" s="9">
        <v>6125</v>
      </c>
      <c r="C56" s="9">
        <v>449</v>
      </c>
      <c r="D56" s="9">
        <v>5676</v>
      </c>
      <c r="E56" s="9">
        <v>23830</v>
      </c>
    </row>
    <row r="57" spans="1:5" ht="15.75">
      <c r="A57" s="2" t="s">
        <v>52</v>
      </c>
      <c r="B57" s="9">
        <v>14995</v>
      </c>
      <c r="C57" s="9">
        <v>1266</v>
      </c>
      <c r="D57" s="9">
        <v>13729</v>
      </c>
      <c r="E57" s="9">
        <v>70988</v>
      </c>
    </row>
    <row r="58" spans="1:5" ht="15.75">
      <c r="A58" s="2" t="s">
        <v>53</v>
      </c>
      <c r="B58" s="9">
        <v>156080</v>
      </c>
      <c r="C58" s="9">
        <v>9455</v>
      </c>
      <c r="D58" s="9">
        <v>146625</v>
      </c>
      <c r="E58" s="9">
        <v>1077535</v>
      </c>
    </row>
    <row r="59" spans="1:5" ht="15.75">
      <c r="A59" s="2" t="s">
        <v>54</v>
      </c>
      <c r="B59" s="9">
        <v>9549</v>
      </c>
      <c r="C59" s="9">
        <v>647</v>
      </c>
      <c r="D59" s="9">
        <v>8902</v>
      </c>
      <c r="E59" s="9">
        <v>54266</v>
      </c>
    </row>
    <row r="60" spans="1:5" ht="15.75">
      <c r="A60" s="2" t="s">
        <v>55</v>
      </c>
      <c r="B60" s="9">
        <v>6177</v>
      </c>
      <c r="C60" s="9">
        <v>516</v>
      </c>
      <c r="D60" s="9">
        <v>5661</v>
      </c>
      <c r="E60" s="9">
        <v>37717</v>
      </c>
    </row>
    <row r="61" spans="1:5" ht="15.75">
      <c r="A61" s="2" t="s">
        <v>56</v>
      </c>
      <c r="B61" s="9">
        <v>13296</v>
      </c>
      <c r="C61" s="9">
        <v>1919</v>
      </c>
      <c r="D61" s="9">
        <v>11377</v>
      </c>
      <c r="E61" s="9">
        <v>61949</v>
      </c>
    </row>
    <row r="62" spans="1:5" ht="15.75">
      <c r="A62" s="2" t="s">
        <v>57</v>
      </c>
      <c r="B62" s="9">
        <v>19886</v>
      </c>
      <c r="C62" s="9">
        <v>1143</v>
      </c>
      <c r="D62" s="9">
        <v>18743</v>
      </c>
      <c r="E62" s="9">
        <v>132196</v>
      </c>
    </row>
    <row r="63" spans="1:5" ht="15.75">
      <c r="A63" s="2" t="s">
        <v>58</v>
      </c>
      <c r="B63" s="9">
        <v>9884</v>
      </c>
      <c r="C63" s="9">
        <v>680</v>
      </c>
      <c r="D63" s="9">
        <v>9204</v>
      </c>
      <c r="E63" s="9">
        <v>51974</v>
      </c>
    </row>
    <row r="64" spans="1:5" ht="15.75">
      <c r="A64" s="2" t="s">
        <v>59</v>
      </c>
      <c r="B64" s="9">
        <v>9957</v>
      </c>
      <c r="C64" s="9">
        <v>531</v>
      </c>
      <c r="D64" s="9">
        <v>9426</v>
      </c>
      <c r="E64" s="9">
        <v>44591</v>
      </c>
    </row>
    <row r="65" spans="1:5" ht="15.75">
      <c r="A65" s="2" t="s">
        <v>60</v>
      </c>
      <c r="B65" s="9">
        <v>8416</v>
      </c>
      <c r="C65" s="9">
        <v>430</v>
      </c>
      <c r="D65" s="9">
        <v>7986</v>
      </c>
      <c r="E65" s="9">
        <v>68953</v>
      </c>
    </row>
    <row r="66" spans="1:5" ht="15.75">
      <c r="A66" s="2" t="s">
        <v>61</v>
      </c>
      <c r="B66" s="9">
        <v>87121</v>
      </c>
      <c r="C66" s="9">
        <v>8386</v>
      </c>
      <c r="D66" s="9">
        <v>78735</v>
      </c>
      <c r="E66" s="9">
        <v>634821</v>
      </c>
    </row>
    <row r="67" spans="1:5" ht="15.75">
      <c r="A67" s="2" t="s">
        <v>62</v>
      </c>
      <c r="B67" s="9">
        <v>4807</v>
      </c>
      <c r="C67" s="9">
        <v>201</v>
      </c>
      <c r="D67" s="9">
        <v>4606</v>
      </c>
      <c r="E67" s="9">
        <v>29369</v>
      </c>
    </row>
    <row r="68" spans="1:5" ht="15.75">
      <c r="A68" s="2" t="s">
        <v>63</v>
      </c>
      <c r="B68" s="9">
        <v>3563</v>
      </c>
      <c r="C68" s="9">
        <v>204</v>
      </c>
      <c r="D68" s="9">
        <v>3359</v>
      </c>
      <c r="E68" s="9">
        <v>16571</v>
      </c>
    </row>
    <row r="69" spans="1:5" ht="15.75">
      <c r="A69" s="1"/>
      <c r="B69" s="9"/>
      <c r="C69" s="9"/>
      <c r="D69" s="9"/>
      <c r="E69" s="9"/>
    </row>
    <row r="70" spans="1:5" ht="15.75">
      <c r="A70" s="2" t="s">
        <v>72</v>
      </c>
      <c r="B70" s="17">
        <v>0</v>
      </c>
      <c r="C70" s="17">
        <v>0</v>
      </c>
      <c r="D70" s="17">
        <v>0</v>
      </c>
      <c r="E70" s="9">
        <v>33049</v>
      </c>
    </row>
    <row r="71" spans="1:5" ht="15.75">
      <c r="A71" s="5"/>
      <c r="B71" s="11"/>
      <c r="C71" s="11"/>
      <c r="D71" s="11"/>
      <c r="E71" s="11"/>
    </row>
    <row r="72" spans="1:5" ht="15.75">
      <c r="A72" s="3" t="s">
        <v>64</v>
      </c>
      <c r="B72" s="9"/>
      <c r="C72" s="9"/>
      <c r="D72" s="9"/>
      <c r="E72" s="9"/>
    </row>
    <row r="73" spans="1:5" ht="15.75">
      <c r="A73" s="3" t="s">
        <v>65</v>
      </c>
      <c r="B73" s="9"/>
      <c r="C73" s="9"/>
      <c r="D73" s="9"/>
      <c r="E73" s="9"/>
    </row>
    <row r="74" spans="1:5" ht="15.75">
      <c r="A74" s="1" t="s">
        <v>67</v>
      </c>
      <c r="B74" s="9"/>
      <c r="C74" s="9"/>
      <c r="D74" s="9"/>
      <c r="E74" s="9"/>
    </row>
    <row r="75" spans="1:5" ht="15.75">
      <c r="A75" s="1"/>
      <c r="B75" s="12"/>
      <c r="C75" s="12"/>
      <c r="D75" s="12"/>
      <c r="E75" s="9"/>
    </row>
    <row r="76" spans="1:5" ht="15.75">
      <c r="A76" s="3" t="s">
        <v>0</v>
      </c>
      <c r="B76" s="12"/>
      <c r="C76" s="12"/>
      <c r="D76" s="9"/>
      <c r="E76" s="9"/>
    </row>
    <row r="77" spans="1:5" ht="15.75">
      <c r="A77" s="3" t="s">
        <v>66</v>
      </c>
      <c r="B77" s="12"/>
      <c r="C77" s="9"/>
      <c r="D77" s="12"/>
      <c r="E77" s="9"/>
    </row>
  </sheetData>
  <sheetProtection/>
  <mergeCells count="2">
    <mergeCell ref="B4:D4"/>
    <mergeCell ref="E4:E5"/>
  </mergeCells>
  <printOptions/>
  <pageMargins left="0.7" right="0.7" top="0.75" bottom="0.75" header="0.3" footer="0.3"/>
  <pageSetup fitToHeight="2" fitToWidth="1" horizontalDpi="1200" verticalDpi="12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5.77734375" style="0" customWidth="1"/>
  </cols>
  <sheetData>
    <row r="1" spans="1:5" ht="20.25">
      <c r="A1" s="13" t="s">
        <v>1</v>
      </c>
      <c r="B1" s="3"/>
      <c r="C1" s="3"/>
      <c r="D1" s="3"/>
      <c r="E1" s="3"/>
    </row>
    <row r="2" spans="1:5" ht="20.25">
      <c r="A2" s="13" t="s">
        <v>77</v>
      </c>
      <c r="B2" s="3"/>
      <c r="C2" s="3"/>
      <c r="D2" s="3"/>
      <c r="E2" s="3"/>
    </row>
    <row r="3" spans="1:5" ht="15.75">
      <c r="A3" s="4"/>
      <c r="B3" s="4"/>
      <c r="C3" s="4"/>
      <c r="D3" s="4"/>
      <c r="E3" s="4"/>
    </row>
    <row r="4" spans="1:5" ht="17.25">
      <c r="A4" s="5"/>
      <c r="B4" s="14" t="s">
        <v>68</v>
      </c>
      <c r="C4" s="14"/>
      <c r="D4" s="14"/>
      <c r="E4" s="15" t="s">
        <v>71</v>
      </c>
    </row>
    <row r="5" spans="1:5" ht="17.25">
      <c r="A5" s="6" t="s">
        <v>70</v>
      </c>
      <c r="B5" s="7" t="s">
        <v>2</v>
      </c>
      <c r="C5" s="7" t="s">
        <v>69</v>
      </c>
      <c r="D5" s="7" t="s">
        <v>3</v>
      </c>
      <c r="E5" s="16"/>
    </row>
    <row r="6" spans="1:5" ht="15.75">
      <c r="A6" s="8"/>
      <c r="B6" s="8"/>
      <c r="C6" s="8"/>
      <c r="D6" s="8"/>
      <c r="E6" s="8"/>
    </row>
    <row r="7" spans="1:5" ht="15.75">
      <c r="A7" s="2" t="s">
        <v>4</v>
      </c>
      <c r="B7" s="9">
        <f>+B9+B11</f>
        <v>2137955</v>
      </c>
      <c r="C7" s="9">
        <f>+C9+C11</f>
        <v>175143</v>
      </c>
      <c r="D7" s="9">
        <f>+D9+D11</f>
        <v>1962812</v>
      </c>
      <c r="E7" s="9">
        <f>+E9+E11</f>
        <v>11285831</v>
      </c>
    </row>
    <row r="8" spans="1:5" ht="15.75">
      <c r="A8" s="1"/>
      <c r="B8" s="9"/>
      <c r="C8" s="9"/>
      <c r="D8" s="9"/>
      <c r="E8" s="9"/>
    </row>
    <row r="9" spans="1:5" ht="15.75">
      <c r="A9" s="2" t="s">
        <v>5</v>
      </c>
      <c r="B9" s="9">
        <f>SUM(C9+D9)</f>
        <v>444499</v>
      </c>
      <c r="C9" s="9">
        <v>76464</v>
      </c>
      <c r="D9" s="9">
        <v>368035</v>
      </c>
      <c r="E9" s="9">
        <v>3348733</v>
      </c>
    </row>
    <row r="10" spans="1:5" ht="15.75">
      <c r="A10" s="1"/>
      <c r="B10" s="9"/>
      <c r="C10" s="9"/>
      <c r="D10" s="9"/>
      <c r="E10" s="9"/>
    </row>
    <row r="11" spans="1:5" ht="15.75">
      <c r="A11" s="2" t="s">
        <v>6</v>
      </c>
      <c r="B11" s="9">
        <f>SUM(B12:B71)</f>
        <v>1693456</v>
      </c>
      <c r="C11" s="9">
        <f>SUM(C12:C71)</f>
        <v>98679</v>
      </c>
      <c r="D11" s="9">
        <f>SUM(D12:D71)</f>
        <v>1594777</v>
      </c>
      <c r="E11" s="9">
        <f>SUM(E12:E71)</f>
        <v>7937098</v>
      </c>
    </row>
    <row r="12" spans="1:5" ht="15.75">
      <c r="A12" s="2" t="s">
        <v>7</v>
      </c>
      <c r="B12" s="9">
        <f>SUM(C12:D12)</f>
        <v>119635</v>
      </c>
      <c r="C12" s="9">
        <v>4847</v>
      </c>
      <c r="D12" s="9">
        <v>114788</v>
      </c>
      <c r="E12" s="9">
        <v>199666</v>
      </c>
    </row>
    <row r="13" spans="1:5" ht="15.75">
      <c r="A13" s="2" t="s">
        <v>8</v>
      </c>
      <c r="B13" s="9">
        <f aca="true" t="shared" si="0" ref="B13:B68">SUM(C13:D13)</f>
        <v>3749</v>
      </c>
      <c r="C13" s="9">
        <v>303</v>
      </c>
      <c r="D13" s="9">
        <v>3446</v>
      </c>
      <c r="E13" s="9">
        <v>32640</v>
      </c>
    </row>
    <row r="14" spans="1:5" ht="15.75">
      <c r="A14" s="2" t="s">
        <v>9</v>
      </c>
      <c r="B14" s="9">
        <f t="shared" si="0"/>
        <v>23907</v>
      </c>
      <c r="C14" s="9">
        <v>2000</v>
      </c>
      <c r="D14" s="9">
        <v>21907</v>
      </c>
      <c r="E14" s="9">
        <v>140736</v>
      </c>
    </row>
    <row r="15" spans="1:5" ht="15.75">
      <c r="A15" s="2" t="s">
        <v>10</v>
      </c>
      <c r="B15" s="9">
        <f t="shared" si="0"/>
        <v>13750</v>
      </c>
      <c r="C15" s="9">
        <v>1006</v>
      </c>
      <c r="D15" s="9">
        <v>12744</v>
      </c>
      <c r="E15" s="9">
        <v>56621</v>
      </c>
    </row>
    <row r="16" spans="1:5" ht="15.75">
      <c r="A16" s="2" t="s">
        <v>11</v>
      </c>
      <c r="B16" s="9">
        <f t="shared" si="0"/>
        <v>10424</v>
      </c>
      <c r="C16" s="9">
        <v>657</v>
      </c>
      <c r="D16" s="9">
        <v>9767</v>
      </c>
      <c r="E16" s="9">
        <v>55026</v>
      </c>
    </row>
    <row r="17" spans="1:5" ht="15.75">
      <c r="A17" s="2" t="s">
        <v>12</v>
      </c>
      <c r="B17" s="9">
        <f t="shared" si="0"/>
        <v>17561</v>
      </c>
      <c r="C17" s="9">
        <v>1381</v>
      </c>
      <c r="D17" s="9">
        <v>16180</v>
      </c>
      <c r="E17" s="9">
        <v>93802</v>
      </c>
    </row>
    <row r="18" spans="1:5" ht="15.75">
      <c r="A18" s="2" t="s">
        <v>13</v>
      </c>
      <c r="B18" s="9">
        <f t="shared" si="0"/>
        <v>9005</v>
      </c>
      <c r="C18" s="9">
        <v>943</v>
      </c>
      <c r="D18" s="9">
        <v>8062</v>
      </c>
      <c r="E18" s="9">
        <v>61357</v>
      </c>
    </row>
    <row r="19" spans="1:5" ht="15.75">
      <c r="A19" s="2" t="s">
        <v>14</v>
      </c>
      <c r="B19" s="9">
        <f t="shared" si="0"/>
        <v>5534</v>
      </c>
      <c r="C19" s="9">
        <v>411</v>
      </c>
      <c r="D19" s="9">
        <v>5123</v>
      </c>
      <c r="E19" s="9">
        <v>38264</v>
      </c>
    </row>
    <row r="20" spans="1:5" ht="15.75">
      <c r="A20" s="2" t="s">
        <v>15</v>
      </c>
      <c r="B20" s="9">
        <f t="shared" si="0"/>
        <v>10743</v>
      </c>
      <c r="C20" s="9">
        <v>878</v>
      </c>
      <c r="D20" s="9">
        <v>9865</v>
      </c>
      <c r="E20" s="9">
        <v>56499</v>
      </c>
    </row>
    <row r="21" spans="1:5" ht="15.75">
      <c r="A21" s="2" t="s">
        <v>16</v>
      </c>
      <c r="B21" s="9">
        <f t="shared" si="0"/>
        <v>7826</v>
      </c>
      <c r="C21" s="9">
        <v>559</v>
      </c>
      <c r="D21" s="9">
        <v>7267</v>
      </c>
      <c r="E21" s="9">
        <v>47732</v>
      </c>
    </row>
    <row r="22" spans="1:5" ht="15.75">
      <c r="A22" s="2" t="s">
        <v>17</v>
      </c>
      <c r="B22" s="9">
        <f t="shared" si="0"/>
        <v>7651</v>
      </c>
      <c r="C22" s="9">
        <v>475</v>
      </c>
      <c r="D22" s="9">
        <v>7176</v>
      </c>
      <c r="E22" s="9">
        <v>32279</v>
      </c>
    </row>
    <row r="23" spans="1:5" ht="15.75">
      <c r="A23" s="2" t="s">
        <v>18</v>
      </c>
      <c r="B23" s="9">
        <f t="shared" si="0"/>
        <v>8755</v>
      </c>
      <c r="C23" s="9">
        <v>528</v>
      </c>
      <c r="D23" s="9">
        <v>8227</v>
      </c>
      <c r="E23" s="9">
        <v>36606</v>
      </c>
    </row>
    <row r="24" spans="1:5" ht="15.75">
      <c r="A24" s="2" t="s">
        <v>19</v>
      </c>
      <c r="B24" s="9">
        <f t="shared" si="0"/>
        <v>35224</v>
      </c>
      <c r="C24" s="9">
        <v>2695</v>
      </c>
      <c r="D24" s="9">
        <v>32529</v>
      </c>
      <c r="E24" s="9">
        <v>210853</v>
      </c>
    </row>
    <row r="25" spans="1:5" ht="15.75">
      <c r="A25" s="2" t="s">
        <v>20</v>
      </c>
      <c r="B25" s="9">
        <f t="shared" si="0"/>
        <v>96942</v>
      </c>
      <c r="C25" s="9">
        <v>7552</v>
      </c>
      <c r="D25" s="9">
        <v>89390</v>
      </c>
      <c r="E25" s="9">
        <v>644334</v>
      </c>
    </row>
    <row r="26" spans="1:5" ht="15.75">
      <c r="A26" s="2" t="s">
        <v>21</v>
      </c>
      <c r="B26" s="9">
        <f t="shared" si="0"/>
        <v>3625</v>
      </c>
      <c r="C26" s="9">
        <v>281</v>
      </c>
      <c r="D26" s="9">
        <v>3344</v>
      </c>
      <c r="E26" s="9">
        <v>28500</v>
      </c>
    </row>
    <row r="27" spans="1:5" ht="15.75">
      <c r="A27" s="2" t="s">
        <v>22</v>
      </c>
      <c r="B27" s="9">
        <f t="shared" si="0"/>
        <v>6914</v>
      </c>
      <c r="C27" s="9">
        <v>498</v>
      </c>
      <c r="D27" s="9">
        <v>6416</v>
      </c>
      <c r="E27" s="9">
        <v>34462</v>
      </c>
    </row>
    <row r="28" spans="1:5" ht="15.75">
      <c r="A28" s="2" t="s">
        <v>23</v>
      </c>
      <c r="B28" s="9">
        <f t="shared" si="0"/>
        <v>6508</v>
      </c>
      <c r="C28" s="9">
        <v>375</v>
      </c>
      <c r="D28" s="9">
        <v>6133</v>
      </c>
      <c r="E28" s="9">
        <v>39945</v>
      </c>
    </row>
    <row r="29" spans="1:5" ht="15.75">
      <c r="A29" s="2" t="s">
        <v>24</v>
      </c>
      <c r="B29" s="9">
        <f t="shared" si="0"/>
        <v>8981</v>
      </c>
      <c r="C29" s="9">
        <v>481</v>
      </c>
      <c r="D29" s="9">
        <v>8500</v>
      </c>
      <c r="E29" s="9">
        <v>44275</v>
      </c>
    </row>
    <row r="30" spans="1:5" ht="15.75">
      <c r="A30" s="2" t="s">
        <v>25</v>
      </c>
      <c r="B30" s="9">
        <f t="shared" si="0"/>
        <v>6125</v>
      </c>
      <c r="C30" s="9">
        <v>436</v>
      </c>
      <c r="D30" s="9">
        <v>5689</v>
      </c>
      <c r="E30" s="9">
        <v>37548</v>
      </c>
    </row>
    <row r="31" spans="1:5" ht="15.75">
      <c r="A31" s="2" t="s">
        <v>26</v>
      </c>
      <c r="B31" s="9">
        <f t="shared" si="0"/>
        <v>826</v>
      </c>
      <c r="C31" s="9">
        <v>68</v>
      </c>
      <c r="D31" s="9">
        <v>758</v>
      </c>
      <c r="E31" s="9">
        <v>4738</v>
      </c>
    </row>
    <row r="32" spans="1:5" ht="15.75">
      <c r="A32" s="2" t="s">
        <v>27</v>
      </c>
      <c r="B32" s="9">
        <f t="shared" si="0"/>
        <v>7185</v>
      </c>
      <c r="C32" s="9">
        <v>410</v>
      </c>
      <c r="D32" s="9">
        <v>6775</v>
      </c>
      <c r="E32" s="9">
        <v>45491</v>
      </c>
    </row>
    <row r="33" spans="1:5" ht="15.75">
      <c r="A33" s="2" t="s">
        <v>28</v>
      </c>
      <c r="B33" s="9">
        <f t="shared" si="0"/>
        <v>11409</v>
      </c>
      <c r="C33" s="9">
        <v>2369</v>
      </c>
      <c r="D33" s="9">
        <v>9040</v>
      </c>
      <c r="E33" s="9">
        <v>72649</v>
      </c>
    </row>
    <row r="34" spans="1:5" ht="15.75">
      <c r="A34" s="2" t="s">
        <v>29</v>
      </c>
      <c r="B34" s="9">
        <f t="shared" si="0"/>
        <v>4208</v>
      </c>
      <c r="C34" s="9">
        <v>259</v>
      </c>
      <c r="D34" s="9">
        <v>3949</v>
      </c>
      <c r="E34" s="9">
        <v>19966</v>
      </c>
    </row>
    <row r="35" spans="1:5" ht="15.75">
      <c r="A35" s="2" t="s">
        <v>30</v>
      </c>
      <c r="B35" s="9">
        <f t="shared" si="0"/>
        <v>9859</v>
      </c>
      <c r="C35" s="9">
        <v>566</v>
      </c>
      <c r="D35" s="9">
        <v>9293</v>
      </c>
      <c r="E35" s="9">
        <v>45116</v>
      </c>
    </row>
    <row r="36" spans="1:5" ht="15.75">
      <c r="A36" s="2" t="s">
        <v>31</v>
      </c>
      <c r="B36" s="9">
        <f t="shared" si="0"/>
        <v>12242</v>
      </c>
      <c r="C36" s="9">
        <v>836</v>
      </c>
      <c r="D36" s="9">
        <v>11406</v>
      </c>
      <c r="E36" s="9">
        <v>50504</v>
      </c>
    </row>
    <row r="37" spans="1:5" ht="15.75">
      <c r="A37" s="2" t="s">
        <v>32</v>
      </c>
      <c r="B37" s="9">
        <f t="shared" si="0"/>
        <v>84652</v>
      </c>
      <c r="C37" s="9">
        <v>6828</v>
      </c>
      <c r="D37" s="9">
        <v>77824</v>
      </c>
      <c r="E37" s="9">
        <v>511419</v>
      </c>
    </row>
    <row r="38" spans="1:5" ht="15.75">
      <c r="A38" s="2" t="s">
        <v>33</v>
      </c>
      <c r="B38" s="9">
        <f t="shared" si="0"/>
        <v>5498</v>
      </c>
      <c r="C38" s="9">
        <v>321</v>
      </c>
      <c r="D38" s="9">
        <v>5177</v>
      </c>
      <c r="E38" s="9">
        <v>35589</v>
      </c>
    </row>
    <row r="39" spans="1:5" ht="15.75">
      <c r="A39" s="2" t="s">
        <v>34</v>
      </c>
      <c r="B39" s="9">
        <f t="shared" si="0"/>
        <v>137760</v>
      </c>
      <c r="C39" s="9">
        <v>8613</v>
      </c>
      <c r="D39" s="9">
        <v>129147</v>
      </c>
      <c r="E39" s="9">
        <v>987950</v>
      </c>
    </row>
    <row r="40" spans="1:5" ht="15.75">
      <c r="A40" s="2" t="s">
        <v>35</v>
      </c>
      <c r="B40" s="9">
        <f t="shared" si="0"/>
        <v>32467</v>
      </c>
      <c r="C40" s="9">
        <v>2057</v>
      </c>
      <c r="D40" s="9">
        <v>30410</v>
      </c>
      <c r="E40" s="9">
        <v>158925</v>
      </c>
    </row>
    <row r="41" spans="1:5" ht="15.75">
      <c r="A41" s="2" t="s">
        <v>36</v>
      </c>
      <c r="B41" s="9">
        <f t="shared" si="0"/>
        <v>393533</v>
      </c>
      <c r="C41" s="9">
        <v>1608</v>
      </c>
      <c r="D41" s="9">
        <v>391925</v>
      </c>
      <c r="E41" s="9">
        <v>160769</v>
      </c>
    </row>
    <row r="42" spans="1:5" ht="15.75">
      <c r="A42" s="2" t="s">
        <v>37</v>
      </c>
      <c r="B42" s="9">
        <f t="shared" si="0"/>
        <v>46427</v>
      </c>
      <c r="C42" s="9">
        <v>3719</v>
      </c>
      <c r="D42" s="9">
        <v>42708</v>
      </c>
      <c r="E42" s="9">
        <v>321060</v>
      </c>
    </row>
    <row r="43" spans="1:5" ht="15.75">
      <c r="A43" s="2" t="s">
        <v>38</v>
      </c>
      <c r="B43" s="9">
        <f t="shared" si="0"/>
        <v>13247</v>
      </c>
      <c r="C43" s="9">
        <v>1055</v>
      </c>
      <c r="D43" s="9">
        <v>12192</v>
      </c>
      <c r="E43" s="9">
        <v>79259</v>
      </c>
    </row>
    <row r="44" spans="1:5" ht="15.75">
      <c r="A44" s="2" t="s">
        <v>39</v>
      </c>
      <c r="B44" s="9">
        <f t="shared" si="0"/>
        <v>39332</v>
      </c>
      <c r="C44" s="9">
        <v>3561</v>
      </c>
      <c r="D44" s="9">
        <v>35771</v>
      </c>
      <c r="E44" s="9">
        <v>249847</v>
      </c>
    </row>
    <row r="45" spans="1:5" ht="15.75">
      <c r="A45" s="2" t="s">
        <v>40</v>
      </c>
      <c r="B45" s="9">
        <f t="shared" si="0"/>
        <v>6461</v>
      </c>
      <c r="C45" s="9">
        <v>337</v>
      </c>
      <c r="D45" s="9">
        <v>6124</v>
      </c>
      <c r="E45" s="9">
        <v>29600</v>
      </c>
    </row>
    <row r="46" spans="1:5" ht="15.75">
      <c r="A46" s="2" t="s">
        <v>41</v>
      </c>
      <c r="B46" s="9">
        <f t="shared" si="0"/>
        <v>18732</v>
      </c>
      <c r="C46" s="9">
        <v>1165</v>
      </c>
      <c r="D46" s="9">
        <v>17567</v>
      </c>
      <c r="E46" s="9">
        <v>85543</v>
      </c>
    </row>
    <row r="47" spans="1:5" ht="15.75">
      <c r="A47" s="2" t="s">
        <v>42</v>
      </c>
      <c r="B47" s="9">
        <f t="shared" si="0"/>
        <v>7785</v>
      </c>
      <c r="C47" s="9">
        <v>590</v>
      </c>
      <c r="D47" s="9">
        <v>7195</v>
      </c>
      <c r="E47" s="9">
        <v>43750</v>
      </c>
    </row>
    <row r="48" spans="1:5" ht="15.75">
      <c r="A48" s="2" t="s">
        <v>43</v>
      </c>
      <c r="B48" s="9">
        <f t="shared" si="0"/>
        <v>16978</v>
      </c>
      <c r="C48" s="9">
        <v>1308</v>
      </c>
      <c r="D48" s="9">
        <v>15670</v>
      </c>
      <c r="E48" s="9">
        <v>76356</v>
      </c>
    </row>
    <row r="49" spans="1:5" ht="15.75">
      <c r="A49" s="2" t="s">
        <v>44</v>
      </c>
      <c r="B49" s="9">
        <f t="shared" si="0"/>
        <v>19857</v>
      </c>
      <c r="C49" s="9">
        <v>1402</v>
      </c>
      <c r="D49" s="9">
        <v>18455</v>
      </c>
      <c r="E49" s="9">
        <v>110532</v>
      </c>
    </row>
    <row r="50" spans="1:5" ht="15.75">
      <c r="A50" s="2" t="s">
        <v>45</v>
      </c>
      <c r="B50" s="9">
        <f t="shared" si="0"/>
        <v>24886</v>
      </c>
      <c r="C50" s="9">
        <v>2457</v>
      </c>
      <c r="D50" s="9">
        <v>22429</v>
      </c>
      <c r="E50" s="9">
        <v>204672</v>
      </c>
    </row>
    <row r="51" spans="1:5" ht="15.75">
      <c r="A51" s="2" t="s">
        <v>46</v>
      </c>
      <c r="B51" s="9">
        <f t="shared" si="0"/>
        <v>15131</v>
      </c>
      <c r="C51" s="9">
        <v>1010</v>
      </c>
      <c r="D51" s="9">
        <v>14121</v>
      </c>
      <c r="E51" s="9">
        <v>74676</v>
      </c>
    </row>
    <row r="52" spans="1:5" ht="15.75">
      <c r="A52" s="2" t="s">
        <v>47</v>
      </c>
      <c r="B52" s="9">
        <f t="shared" si="0"/>
        <v>36595</v>
      </c>
      <c r="C52" s="9">
        <v>3217</v>
      </c>
      <c r="D52" s="9">
        <v>33378</v>
      </c>
      <c r="E52" s="9">
        <v>168460</v>
      </c>
    </row>
    <row r="53" spans="1:5" ht="15.75">
      <c r="A53" s="2" t="s">
        <v>48</v>
      </c>
      <c r="B53" s="9">
        <f t="shared" si="0"/>
        <v>15690</v>
      </c>
      <c r="C53" s="9">
        <v>1153</v>
      </c>
      <c r="D53" s="9">
        <v>14537</v>
      </c>
      <c r="E53" s="9">
        <v>114935</v>
      </c>
    </row>
    <row r="54" spans="1:5" ht="15.75">
      <c r="A54" s="2" t="s">
        <v>49</v>
      </c>
      <c r="B54" s="9">
        <f t="shared" si="0"/>
        <v>6090</v>
      </c>
      <c r="C54" s="9">
        <v>282</v>
      </c>
      <c r="D54" s="9">
        <v>5808</v>
      </c>
      <c r="E54" s="9">
        <v>24117</v>
      </c>
    </row>
    <row r="55" spans="1:5" ht="15.75">
      <c r="A55" s="2" t="s">
        <v>50</v>
      </c>
      <c r="B55" s="9">
        <f t="shared" si="0"/>
        <v>3133</v>
      </c>
      <c r="C55" s="9">
        <v>235</v>
      </c>
      <c r="D55" s="9">
        <v>2898</v>
      </c>
      <c r="E55" s="9">
        <v>14002</v>
      </c>
    </row>
    <row r="56" spans="1:5" ht="15.75">
      <c r="A56" s="2" t="s">
        <v>51</v>
      </c>
      <c r="B56" s="9">
        <f t="shared" si="0"/>
        <v>5278</v>
      </c>
      <c r="C56" s="9">
        <v>404</v>
      </c>
      <c r="D56" s="9">
        <v>4874</v>
      </c>
      <c r="E56" s="9">
        <v>24083</v>
      </c>
    </row>
    <row r="57" spans="1:5" ht="15.75">
      <c r="A57" s="2" t="s">
        <v>52</v>
      </c>
      <c r="B57" s="9">
        <f t="shared" si="0"/>
        <v>13144</v>
      </c>
      <c r="C57" s="9">
        <v>1291</v>
      </c>
      <c r="D57" s="9">
        <v>11853</v>
      </c>
      <c r="E57" s="9">
        <v>71982</v>
      </c>
    </row>
    <row r="58" spans="1:5" ht="15.75">
      <c r="A58" s="2" t="s">
        <v>53</v>
      </c>
      <c r="B58" s="9">
        <f t="shared" si="0"/>
        <v>146327</v>
      </c>
      <c r="C58" s="9">
        <v>10047</v>
      </c>
      <c r="D58" s="9">
        <v>136280</v>
      </c>
      <c r="E58" s="9">
        <v>1084356</v>
      </c>
    </row>
    <row r="59" spans="1:5" ht="15.75">
      <c r="A59" s="2" t="s">
        <v>54</v>
      </c>
      <c r="B59" s="9">
        <f t="shared" si="0"/>
        <v>8400</v>
      </c>
      <c r="C59" s="9">
        <v>647</v>
      </c>
      <c r="D59" s="9">
        <v>7753</v>
      </c>
      <c r="E59" s="9">
        <v>55344</v>
      </c>
    </row>
    <row r="60" spans="1:5" ht="15.75">
      <c r="A60" s="2" t="s">
        <v>55</v>
      </c>
      <c r="B60" s="9">
        <f t="shared" si="0"/>
        <v>5718</v>
      </c>
      <c r="C60" s="9">
        <v>534</v>
      </c>
      <c r="D60" s="9">
        <v>5184</v>
      </c>
      <c r="E60" s="9">
        <v>38410</v>
      </c>
    </row>
    <row r="61" spans="1:5" ht="15.75">
      <c r="A61" s="2" t="s">
        <v>56</v>
      </c>
      <c r="B61" s="9">
        <f t="shared" si="0"/>
        <v>11785</v>
      </c>
      <c r="C61" s="9">
        <v>1933</v>
      </c>
      <c r="D61" s="9">
        <v>9852</v>
      </c>
      <c r="E61" s="9">
        <v>62351</v>
      </c>
    </row>
    <row r="62" spans="1:5" ht="15.75">
      <c r="A62" s="2" t="s">
        <v>57</v>
      </c>
      <c r="B62" s="9">
        <f t="shared" si="0"/>
        <v>17722</v>
      </c>
      <c r="C62" s="9">
        <v>1300</v>
      </c>
      <c r="D62" s="9">
        <v>16422</v>
      </c>
      <c r="E62" s="9">
        <v>133637</v>
      </c>
    </row>
    <row r="63" spans="1:5" ht="15.75">
      <c r="A63" s="2" t="s">
        <v>58</v>
      </c>
      <c r="B63" s="9">
        <f t="shared" si="0"/>
        <v>9265</v>
      </c>
      <c r="C63" s="9">
        <v>759</v>
      </c>
      <c r="D63" s="9">
        <v>8506</v>
      </c>
      <c r="E63" s="9">
        <v>52413</v>
      </c>
    </row>
    <row r="64" spans="1:5" ht="15.75">
      <c r="A64" s="2" t="s">
        <v>59</v>
      </c>
      <c r="B64" s="9">
        <f t="shared" si="0"/>
        <v>9140</v>
      </c>
      <c r="C64" s="9">
        <v>628</v>
      </c>
      <c r="D64" s="9">
        <v>8512</v>
      </c>
      <c r="E64" s="9">
        <v>45371</v>
      </c>
    </row>
    <row r="65" spans="1:5" ht="15.75">
      <c r="A65" s="2" t="s">
        <v>60</v>
      </c>
      <c r="B65" s="9">
        <f t="shared" si="0"/>
        <v>7669</v>
      </c>
      <c r="C65" s="9">
        <v>484</v>
      </c>
      <c r="D65" s="9">
        <v>7185</v>
      </c>
      <c r="E65" s="9">
        <v>69534</v>
      </c>
    </row>
    <row r="66" spans="1:5" ht="15.75">
      <c r="A66" s="1"/>
      <c r="B66" s="9"/>
      <c r="C66" s="9"/>
      <c r="D66" s="9"/>
      <c r="E66" s="9"/>
    </row>
    <row r="67" spans="1:5" ht="15.75">
      <c r="A67" s="2" t="s">
        <v>61</v>
      </c>
      <c r="B67" s="9">
        <f t="shared" si="0"/>
        <v>78450</v>
      </c>
      <c r="C67" s="9">
        <v>8460</v>
      </c>
      <c r="D67" s="9">
        <v>69990</v>
      </c>
      <c r="E67" s="9">
        <v>639218</v>
      </c>
    </row>
    <row r="68" spans="1:5" ht="15.75">
      <c r="A68" s="2" t="s">
        <v>62</v>
      </c>
      <c r="B68" s="9">
        <f t="shared" si="0"/>
        <v>4454</v>
      </c>
      <c r="C68" s="9">
        <v>212</v>
      </c>
      <c r="D68" s="9">
        <v>4242</v>
      </c>
      <c r="E68" s="9">
        <v>29689</v>
      </c>
    </row>
    <row r="69" spans="1:5" ht="15.75">
      <c r="A69" s="2" t="s">
        <v>63</v>
      </c>
      <c r="B69" s="9">
        <f>SUM(C69:D69)</f>
        <v>3262</v>
      </c>
      <c r="C69" s="9">
        <v>248</v>
      </c>
      <c r="D69" s="9">
        <v>3014</v>
      </c>
      <c r="E69" s="9">
        <v>16918</v>
      </c>
    </row>
    <row r="70" spans="1:5" ht="15.75">
      <c r="A70" s="1"/>
      <c r="B70" s="9"/>
      <c r="C70" s="9"/>
      <c r="D70" s="9"/>
      <c r="E70" s="9"/>
    </row>
    <row r="71" spans="1:5" ht="15.75">
      <c r="A71" s="2" t="s">
        <v>72</v>
      </c>
      <c r="B71" s="17">
        <v>0</v>
      </c>
      <c r="C71" s="17">
        <v>0</v>
      </c>
      <c r="D71" s="17">
        <v>0</v>
      </c>
      <c r="E71" s="9">
        <v>32722</v>
      </c>
    </row>
    <row r="72" spans="1:5" ht="15.75">
      <c r="A72" s="5"/>
      <c r="B72" s="11"/>
      <c r="C72" s="11"/>
      <c r="D72" s="11"/>
      <c r="E72" s="11"/>
    </row>
    <row r="73" spans="1:5" ht="15.75">
      <c r="A73" s="3" t="s">
        <v>64</v>
      </c>
      <c r="B73" s="9"/>
      <c r="C73" s="9"/>
      <c r="D73" s="9"/>
      <c r="E73" s="9"/>
    </row>
    <row r="74" spans="1:5" ht="15.75">
      <c r="A74" s="3" t="s">
        <v>65</v>
      </c>
      <c r="B74" s="9"/>
      <c r="C74" s="9"/>
      <c r="D74" s="9"/>
      <c r="E74" s="9"/>
    </row>
    <row r="75" spans="1:5" ht="15.75">
      <c r="A75" s="1" t="s">
        <v>74</v>
      </c>
      <c r="B75" s="9"/>
      <c r="C75" s="9"/>
      <c r="D75" s="9"/>
      <c r="E75" s="9"/>
    </row>
    <row r="76" spans="1:5" ht="15.75">
      <c r="A76" s="1"/>
      <c r="B76" s="12"/>
      <c r="C76" s="12"/>
      <c r="D76" s="12"/>
      <c r="E76" s="9"/>
    </row>
    <row r="77" spans="1:5" ht="15.75">
      <c r="A77" s="3" t="s">
        <v>0</v>
      </c>
      <c r="B77" s="12"/>
      <c r="C77" s="12"/>
      <c r="D77" s="9"/>
      <c r="E77" s="9"/>
    </row>
    <row r="78" spans="1:5" ht="15.75">
      <c r="A78" s="3" t="s">
        <v>66</v>
      </c>
      <c r="B78" s="12"/>
      <c r="C78" s="9"/>
      <c r="D78" s="12"/>
      <c r="E78" s="9"/>
    </row>
    <row r="79" spans="1:5" ht="15.75">
      <c r="A79" s="1"/>
      <c r="B79" s="12"/>
      <c r="C79" s="9"/>
      <c r="D79" s="9"/>
      <c r="E79" s="9"/>
    </row>
    <row r="80" spans="1:5" ht="15.75">
      <c r="A80" s="1"/>
      <c r="B80" s="12"/>
      <c r="C80" s="12"/>
      <c r="D80" s="12"/>
      <c r="E80" s="9"/>
    </row>
    <row r="81" spans="1:5" ht="15.75">
      <c r="A81" s="1"/>
      <c r="B81" s="12"/>
      <c r="C81" s="12"/>
      <c r="D81" s="12"/>
      <c r="E81" s="9"/>
    </row>
    <row r="82" spans="1:5" ht="15.75">
      <c r="A82" s="1"/>
      <c r="B82" s="9"/>
      <c r="C82" s="9"/>
      <c r="D82" s="9"/>
      <c r="E82" s="9"/>
    </row>
    <row r="83" spans="1:5" ht="15.75">
      <c r="A83" s="1"/>
      <c r="B83" s="9"/>
      <c r="C83" s="9"/>
      <c r="D83" s="9"/>
      <c r="E83" s="9"/>
    </row>
    <row r="84" spans="1:5" ht="15.75">
      <c r="A84" s="1"/>
      <c r="B84" s="9"/>
      <c r="C84" s="9"/>
      <c r="D84" s="9"/>
      <c r="E84" s="9"/>
    </row>
    <row r="85" spans="1:5" ht="15.75">
      <c r="A85" s="1"/>
      <c r="B85" s="9"/>
      <c r="C85" s="9"/>
      <c r="D85" s="9"/>
      <c r="E85" s="9"/>
    </row>
    <row r="86" spans="1:5" ht="15.75">
      <c r="A86" s="1"/>
      <c r="B86" s="9"/>
      <c r="C86" s="9"/>
      <c r="D86" s="9"/>
      <c r="E86" s="9"/>
    </row>
    <row r="87" spans="1:5" ht="15.75">
      <c r="A87" s="1"/>
      <c r="B87" s="9"/>
      <c r="C87" s="9"/>
      <c r="D87" s="9"/>
      <c r="E87" s="9"/>
    </row>
    <row r="88" spans="1:5" ht="15.75">
      <c r="A88" s="1"/>
      <c r="B88" s="10"/>
      <c r="C88" s="10"/>
      <c r="D88" s="10"/>
      <c r="E88" s="10"/>
    </row>
    <row r="89" spans="1:5" ht="15.75">
      <c r="A89" s="1"/>
      <c r="B89" s="10"/>
      <c r="C89" s="10"/>
      <c r="D89" s="10"/>
      <c r="E89" s="10"/>
    </row>
    <row r="90" spans="1:5" ht="15.75">
      <c r="A90" s="1"/>
      <c r="B90" s="10"/>
      <c r="C90" s="10"/>
      <c r="D90" s="10"/>
      <c r="E90" s="10"/>
    </row>
    <row r="91" spans="1:5" ht="15.75">
      <c r="A91" s="1"/>
      <c r="B91" s="10"/>
      <c r="C91" s="10"/>
      <c r="D91" s="10"/>
      <c r="E91" s="10"/>
    </row>
    <row r="92" spans="1:5" ht="15.75">
      <c r="A92" s="1"/>
      <c r="B92" s="10"/>
      <c r="C92" s="10"/>
      <c r="D92" s="10"/>
      <c r="E92" s="10"/>
    </row>
    <row r="93" spans="1:5" ht="15.75">
      <c r="A93" s="1"/>
      <c r="B93" s="10"/>
      <c r="C93" s="10"/>
      <c r="D93" s="10"/>
      <c r="E93" s="10"/>
    </row>
  </sheetData>
  <sheetProtection/>
  <mergeCells count="2">
    <mergeCell ref="B4:D4"/>
    <mergeCell ref="E4:E5"/>
  </mergeCells>
  <printOptions/>
  <pageMargins left="0.7" right="0.7" top="0.75" bottom="0.75" header="0.3" footer="0.3"/>
  <pageSetup fitToHeight="2" fitToWidth="1" horizontalDpi="1200" verticalDpi="12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5.77734375" style="0" customWidth="1"/>
  </cols>
  <sheetData>
    <row r="1" spans="1:5" ht="20.25">
      <c r="A1" s="13" t="s">
        <v>1</v>
      </c>
      <c r="B1" s="3"/>
      <c r="C1" s="3"/>
      <c r="D1" s="3"/>
      <c r="E1" s="3"/>
    </row>
    <row r="2" spans="1:5" ht="20.25">
      <c r="A2" s="13" t="s">
        <v>75</v>
      </c>
      <c r="B2" s="3"/>
      <c r="C2" s="3"/>
      <c r="D2" s="3"/>
      <c r="E2" s="3"/>
    </row>
    <row r="3" spans="1:5" ht="15.75">
      <c r="A3" s="4"/>
      <c r="B3" s="4"/>
      <c r="C3" s="4"/>
      <c r="D3" s="4"/>
      <c r="E3" s="4"/>
    </row>
    <row r="4" spans="1:5" ht="17.25">
      <c r="A4" s="5"/>
      <c r="B4" s="14" t="s">
        <v>68</v>
      </c>
      <c r="C4" s="14"/>
      <c r="D4" s="14"/>
      <c r="E4" s="15" t="s">
        <v>71</v>
      </c>
    </row>
    <row r="5" spans="1:5" ht="17.25">
      <c r="A5" s="6" t="s">
        <v>70</v>
      </c>
      <c r="B5" s="7" t="s">
        <v>2</v>
      </c>
      <c r="C5" s="7" t="s">
        <v>69</v>
      </c>
      <c r="D5" s="7" t="s">
        <v>3</v>
      </c>
      <c r="E5" s="16"/>
    </row>
    <row r="6" spans="1:5" ht="15.75">
      <c r="A6" s="8"/>
      <c r="B6" s="8"/>
      <c r="C6" s="8"/>
      <c r="D6" s="8"/>
      <c r="E6" s="8"/>
    </row>
    <row r="7" spans="1:5" ht="15.75">
      <c r="A7" s="2" t="s">
        <v>4</v>
      </c>
      <c r="B7" s="9">
        <f>+B9+B11</f>
        <v>1803709</v>
      </c>
      <c r="C7" s="9">
        <f>+C9+C11</f>
        <v>174008</v>
      </c>
      <c r="D7" s="9">
        <f>+D9+D11</f>
        <v>1629701</v>
      </c>
      <c r="E7" s="9">
        <f>+E9+E11</f>
        <v>11329488</v>
      </c>
    </row>
    <row r="8" spans="1:5" ht="15.75">
      <c r="A8" s="1"/>
      <c r="B8" s="9"/>
      <c r="C8" s="9"/>
      <c r="D8" s="9"/>
      <c r="E8" s="9"/>
    </row>
    <row r="9" spans="1:5" ht="15.75">
      <c r="A9" s="2" t="s">
        <v>5</v>
      </c>
      <c r="B9" s="9">
        <f>SUM(C9+D9)</f>
        <v>370762</v>
      </c>
      <c r="C9" s="9">
        <v>75577</v>
      </c>
      <c r="D9" s="9">
        <v>295185</v>
      </c>
      <c r="E9" s="9">
        <v>3333031</v>
      </c>
    </row>
    <row r="10" spans="1:5" ht="15.75">
      <c r="A10" s="1"/>
      <c r="B10" s="9"/>
      <c r="C10" s="9"/>
      <c r="D10" s="9"/>
      <c r="E10" s="9"/>
    </row>
    <row r="11" spans="1:5" ht="15.75">
      <c r="A11" s="2" t="s">
        <v>6</v>
      </c>
      <c r="B11" s="9">
        <f>SUM(B12:B70)</f>
        <v>1432947</v>
      </c>
      <c r="C11" s="9">
        <f>SUM(C12:C70)</f>
        <v>98431</v>
      </c>
      <c r="D11" s="9">
        <f>SUM(D12:D70)</f>
        <v>1334516</v>
      </c>
      <c r="E11" s="9">
        <f>SUM(E12:E70)</f>
        <v>7996457</v>
      </c>
    </row>
    <row r="12" spans="1:5" ht="15.75">
      <c r="A12" s="2" t="s">
        <v>7</v>
      </c>
      <c r="B12" s="9">
        <f>SUM(C12:D12)</f>
        <v>90657</v>
      </c>
      <c r="C12" s="9">
        <v>4877</v>
      </c>
      <c r="D12" s="9">
        <v>85780</v>
      </c>
      <c r="E12" s="9">
        <v>201466</v>
      </c>
    </row>
    <row r="13" spans="1:5" ht="15.75">
      <c r="A13" s="2" t="s">
        <v>8</v>
      </c>
      <c r="B13" s="9">
        <f aca="true" t="shared" si="0" ref="B13:B67">SUM(C13:D13)</f>
        <v>3218</v>
      </c>
      <c r="C13" s="9">
        <v>304</v>
      </c>
      <c r="D13" s="9">
        <v>2914</v>
      </c>
      <c r="E13" s="9">
        <v>32892</v>
      </c>
    </row>
    <row r="14" spans="1:5" ht="15.75">
      <c r="A14" s="2" t="s">
        <v>9</v>
      </c>
      <c r="B14" s="9">
        <f t="shared" si="0"/>
        <v>20980</v>
      </c>
      <c r="C14" s="9">
        <v>1970</v>
      </c>
      <c r="D14" s="9">
        <v>19010</v>
      </c>
      <c r="E14" s="9">
        <v>142961</v>
      </c>
    </row>
    <row r="15" spans="1:5" ht="15.75">
      <c r="A15" s="2" t="s">
        <v>10</v>
      </c>
      <c r="B15" s="9">
        <f t="shared" si="0"/>
        <v>13383</v>
      </c>
      <c r="C15" s="9">
        <v>1000</v>
      </c>
      <c r="D15" s="9">
        <v>12383</v>
      </c>
      <c r="E15" s="9">
        <v>57541</v>
      </c>
    </row>
    <row r="16" spans="1:5" ht="15.75">
      <c r="A16" s="2" t="s">
        <v>11</v>
      </c>
      <c r="B16" s="9">
        <f t="shared" si="0"/>
        <v>8704</v>
      </c>
      <c r="C16" s="9">
        <v>611</v>
      </c>
      <c r="D16" s="9">
        <v>8093</v>
      </c>
      <c r="E16" s="9">
        <v>55706</v>
      </c>
    </row>
    <row r="17" spans="1:5" ht="15.75">
      <c r="A17" s="2" t="s">
        <v>12</v>
      </c>
      <c r="B17" s="9">
        <f t="shared" si="0"/>
        <v>16166</v>
      </c>
      <c r="C17" s="9">
        <v>1443</v>
      </c>
      <c r="D17" s="9">
        <v>14723</v>
      </c>
      <c r="E17" s="9">
        <v>95239</v>
      </c>
    </row>
    <row r="18" spans="1:5" ht="15.75">
      <c r="A18" s="2" t="s">
        <v>13</v>
      </c>
      <c r="B18" s="9">
        <f t="shared" si="0"/>
        <v>7813</v>
      </c>
      <c r="C18" s="9">
        <v>828</v>
      </c>
      <c r="D18" s="9">
        <v>6985</v>
      </c>
      <c r="E18" s="9">
        <v>61870</v>
      </c>
    </row>
    <row r="19" spans="1:5" ht="15.75">
      <c r="A19" s="2" t="s">
        <v>14</v>
      </c>
      <c r="B19" s="9">
        <f t="shared" si="0"/>
        <v>4628</v>
      </c>
      <c r="C19" s="9">
        <v>363</v>
      </c>
      <c r="D19" s="9">
        <v>4265</v>
      </c>
      <c r="E19" s="9">
        <v>38723</v>
      </c>
    </row>
    <row r="20" spans="1:5" ht="15.75">
      <c r="A20" s="2" t="s">
        <v>15</v>
      </c>
      <c r="B20" s="9">
        <f t="shared" si="0"/>
        <v>10685</v>
      </c>
      <c r="C20" s="9">
        <v>836</v>
      </c>
      <c r="D20" s="9">
        <v>9849</v>
      </c>
      <c r="E20" s="9">
        <v>56936</v>
      </c>
    </row>
    <row r="21" spans="1:5" ht="15.75">
      <c r="A21" s="2" t="s">
        <v>16</v>
      </c>
      <c r="B21" s="9">
        <f t="shared" si="0"/>
        <v>6637</v>
      </c>
      <c r="C21" s="9">
        <v>572</v>
      </c>
      <c r="D21" s="9">
        <v>6065</v>
      </c>
      <c r="E21" s="9">
        <v>48385</v>
      </c>
    </row>
    <row r="22" spans="1:5" ht="15.75">
      <c r="A22" s="2" t="s">
        <v>17</v>
      </c>
      <c r="B22" s="9">
        <f t="shared" si="0"/>
        <v>5778</v>
      </c>
      <c r="C22" s="9">
        <v>480</v>
      </c>
      <c r="D22" s="9">
        <v>5298</v>
      </c>
      <c r="E22" s="9">
        <v>32655</v>
      </c>
    </row>
    <row r="23" spans="1:5" ht="15.75">
      <c r="A23" s="2" t="s">
        <v>18</v>
      </c>
      <c r="B23" s="9">
        <f t="shared" si="0"/>
        <v>7254</v>
      </c>
      <c r="C23" s="9">
        <v>555</v>
      </c>
      <c r="D23" s="9">
        <v>6699</v>
      </c>
      <c r="E23" s="9">
        <v>37360</v>
      </c>
    </row>
    <row r="24" spans="1:5" ht="15.75">
      <c r="A24" s="2" t="s">
        <v>19</v>
      </c>
      <c r="B24" s="9">
        <f t="shared" si="0"/>
        <v>29811</v>
      </c>
      <c r="C24" s="9">
        <v>2762</v>
      </c>
      <c r="D24" s="9">
        <v>27049</v>
      </c>
      <c r="E24" s="9">
        <v>212341</v>
      </c>
    </row>
    <row r="25" spans="1:5" ht="15.75">
      <c r="A25" s="2" t="s">
        <v>20</v>
      </c>
      <c r="B25" s="9">
        <f t="shared" si="0"/>
        <v>107290</v>
      </c>
      <c r="C25" s="9">
        <v>7066</v>
      </c>
      <c r="D25" s="9">
        <v>100224</v>
      </c>
      <c r="E25" s="9">
        <v>649778</v>
      </c>
    </row>
    <row r="26" spans="1:5" ht="15.75">
      <c r="A26" s="2" t="s">
        <v>21</v>
      </c>
      <c r="B26" s="9">
        <f t="shared" si="0"/>
        <v>3149</v>
      </c>
      <c r="C26" s="9">
        <v>284</v>
      </c>
      <c r="D26" s="9">
        <v>2865</v>
      </c>
      <c r="E26" s="9">
        <v>28953</v>
      </c>
    </row>
    <row r="27" spans="1:5" ht="15.75">
      <c r="A27" s="2" t="s">
        <v>22</v>
      </c>
      <c r="B27" s="9">
        <f t="shared" si="0"/>
        <v>7094</v>
      </c>
      <c r="C27" s="9">
        <v>505</v>
      </c>
      <c r="D27" s="9">
        <v>6589</v>
      </c>
      <c r="E27" s="9">
        <v>34771</v>
      </c>
    </row>
    <row r="28" spans="1:5" ht="15.75">
      <c r="A28" s="2" t="s">
        <v>23</v>
      </c>
      <c r="B28" s="9">
        <f t="shared" si="0"/>
        <v>5963</v>
      </c>
      <c r="C28" s="9">
        <v>465</v>
      </c>
      <c r="D28" s="9">
        <v>5498</v>
      </c>
      <c r="E28" s="9">
        <v>40609</v>
      </c>
    </row>
    <row r="29" spans="1:5" ht="15.75">
      <c r="A29" s="2" t="s">
        <v>24</v>
      </c>
      <c r="B29" s="9">
        <f t="shared" si="0"/>
        <v>8518</v>
      </c>
      <c r="C29" s="9">
        <v>507</v>
      </c>
      <c r="D29" s="9">
        <v>8011</v>
      </c>
      <c r="E29" s="9">
        <v>44759</v>
      </c>
    </row>
    <row r="30" spans="1:5" ht="15.75">
      <c r="A30" s="2" t="s">
        <v>25</v>
      </c>
      <c r="B30" s="9">
        <f t="shared" si="0"/>
        <v>4939</v>
      </c>
      <c r="C30" s="9">
        <v>400</v>
      </c>
      <c r="D30" s="9">
        <v>4539</v>
      </c>
      <c r="E30" s="9">
        <v>38212</v>
      </c>
    </row>
    <row r="31" spans="1:5" ht="15.75">
      <c r="A31" s="2" t="s">
        <v>26</v>
      </c>
      <c r="B31" s="9">
        <f t="shared" si="0"/>
        <v>666</v>
      </c>
      <c r="C31" s="9">
        <v>69</v>
      </c>
      <c r="D31" s="9">
        <v>597</v>
      </c>
      <c r="E31" s="9">
        <v>4848</v>
      </c>
    </row>
    <row r="32" spans="1:5" ht="15.75">
      <c r="A32" s="2" t="s">
        <v>27</v>
      </c>
      <c r="B32" s="9">
        <f t="shared" si="0"/>
        <v>5822</v>
      </c>
      <c r="C32" s="9">
        <v>415</v>
      </c>
      <c r="D32" s="9">
        <v>5407</v>
      </c>
      <c r="E32" s="9">
        <v>45977</v>
      </c>
    </row>
    <row r="33" spans="1:5" ht="15.75">
      <c r="A33" s="2" t="s">
        <v>28</v>
      </c>
      <c r="B33" s="9">
        <f t="shared" si="0"/>
        <v>10685</v>
      </c>
      <c r="C33" s="9">
        <v>2119</v>
      </c>
      <c r="D33" s="9">
        <v>8566</v>
      </c>
      <c r="E33" s="9">
        <v>72566</v>
      </c>
    </row>
    <row r="34" spans="1:5" ht="15.75">
      <c r="A34" s="2" t="s">
        <v>29</v>
      </c>
      <c r="B34" s="9">
        <f t="shared" si="0"/>
        <v>3677</v>
      </c>
      <c r="C34" s="9">
        <v>239</v>
      </c>
      <c r="D34" s="9">
        <v>3438</v>
      </c>
      <c r="E34" s="9">
        <v>20156</v>
      </c>
    </row>
    <row r="35" spans="1:5" ht="15.75">
      <c r="A35" s="2" t="s">
        <v>30</v>
      </c>
      <c r="B35" s="9">
        <f t="shared" si="0"/>
        <v>8514</v>
      </c>
      <c r="C35" s="9">
        <v>620</v>
      </c>
      <c r="D35" s="9">
        <v>7894</v>
      </c>
      <c r="E35" s="9">
        <v>45547</v>
      </c>
    </row>
    <row r="36" spans="1:5" ht="15.75">
      <c r="A36" s="2" t="s">
        <v>31</v>
      </c>
      <c r="B36" s="9">
        <f t="shared" si="0"/>
        <v>10150</v>
      </c>
      <c r="C36" s="9">
        <v>796</v>
      </c>
      <c r="D36" s="9">
        <v>9354</v>
      </c>
      <c r="E36" s="9">
        <v>50952</v>
      </c>
    </row>
    <row r="37" spans="1:5" ht="15.75">
      <c r="A37" s="2" t="s">
        <v>32</v>
      </c>
      <c r="B37" s="9">
        <f t="shared" si="0"/>
        <v>74639</v>
      </c>
      <c r="C37" s="9">
        <v>6636</v>
      </c>
      <c r="D37" s="9">
        <v>68003</v>
      </c>
      <c r="E37" s="9">
        <v>514601</v>
      </c>
    </row>
    <row r="38" spans="1:5" ht="15.75">
      <c r="A38" s="2" t="s">
        <v>33</v>
      </c>
      <c r="B38" s="9">
        <f t="shared" si="0"/>
        <v>4002</v>
      </c>
      <c r="C38" s="9">
        <v>279</v>
      </c>
      <c r="D38" s="9">
        <v>3723</v>
      </c>
      <c r="E38" s="9">
        <v>36212</v>
      </c>
    </row>
    <row r="39" spans="1:5" ht="15.75">
      <c r="A39" s="2" t="s">
        <v>34</v>
      </c>
      <c r="B39" s="9">
        <f t="shared" si="0"/>
        <v>93044</v>
      </c>
      <c r="C39" s="9">
        <v>7254</v>
      </c>
      <c r="D39" s="9">
        <v>85790</v>
      </c>
      <c r="E39" s="9">
        <v>993449</v>
      </c>
    </row>
    <row r="40" spans="1:5" ht="15.75">
      <c r="A40" s="2" t="s">
        <v>35</v>
      </c>
      <c r="B40" s="9">
        <f t="shared" si="0"/>
        <v>36681</v>
      </c>
      <c r="C40" s="9">
        <v>2072</v>
      </c>
      <c r="D40" s="9">
        <v>34609</v>
      </c>
      <c r="E40" s="9">
        <v>160470</v>
      </c>
    </row>
    <row r="41" spans="1:5" ht="15.75">
      <c r="A41" s="2" t="s">
        <v>36</v>
      </c>
      <c r="B41" s="9">
        <f t="shared" si="0"/>
        <v>305274</v>
      </c>
      <c r="C41" s="9">
        <v>1643</v>
      </c>
      <c r="D41" s="9">
        <v>303631</v>
      </c>
      <c r="E41" s="9">
        <v>162445</v>
      </c>
    </row>
    <row r="42" spans="1:5" ht="15.75">
      <c r="A42" s="2" t="s">
        <v>37</v>
      </c>
      <c r="B42" s="9">
        <f t="shared" si="0"/>
        <v>42273</v>
      </c>
      <c r="C42" s="9">
        <v>3770</v>
      </c>
      <c r="D42" s="9">
        <v>38503</v>
      </c>
      <c r="E42" s="9">
        <v>322876</v>
      </c>
    </row>
    <row r="43" spans="1:5" ht="15.75">
      <c r="A43" s="2" t="s">
        <v>38</v>
      </c>
      <c r="B43" s="9">
        <f t="shared" si="0"/>
        <v>11757</v>
      </c>
      <c r="C43" s="9">
        <v>1124</v>
      </c>
      <c r="D43" s="9">
        <v>10633</v>
      </c>
      <c r="E43" s="9">
        <v>79363</v>
      </c>
    </row>
    <row r="44" spans="1:5" ht="15.75">
      <c r="A44" s="2" t="s">
        <v>39</v>
      </c>
      <c r="B44" s="9">
        <f t="shared" si="0"/>
        <v>33083</v>
      </c>
      <c r="C44" s="9">
        <v>3736</v>
      </c>
      <c r="D44" s="9">
        <v>29347</v>
      </c>
      <c r="E44" s="9">
        <v>251196</v>
      </c>
    </row>
    <row r="45" spans="1:5" ht="15.75">
      <c r="A45" s="2" t="s">
        <v>40</v>
      </c>
      <c r="B45" s="9">
        <f t="shared" si="0"/>
        <v>6117</v>
      </c>
      <c r="C45" s="9">
        <v>377</v>
      </c>
      <c r="D45" s="9">
        <v>5740</v>
      </c>
      <c r="E45" s="9">
        <v>29774</v>
      </c>
    </row>
    <row r="46" spans="1:5" ht="15.75">
      <c r="A46" s="2" t="s">
        <v>41</v>
      </c>
      <c r="B46" s="9">
        <f t="shared" si="0"/>
        <v>16232</v>
      </c>
      <c r="C46" s="9">
        <v>1223</v>
      </c>
      <c r="D46" s="9">
        <v>15009</v>
      </c>
      <c r="E46" s="9">
        <v>86330</v>
      </c>
    </row>
    <row r="47" spans="1:5" ht="15.75">
      <c r="A47" s="2" t="s">
        <v>42</v>
      </c>
      <c r="B47" s="9">
        <f t="shared" si="0"/>
        <v>6562</v>
      </c>
      <c r="C47" s="9">
        <v>630</v>
      </c>
      <c r="D47" s="9">
        <v>5932</v>
      </c>
      <c r="E47" s="9">
        <v>44387</v>
      </c>
    </row>
    <row r="48" spans="1:5" ht="15.75">
      <c r="A48" s="2" t="s">
        <v>43</v>
      </c>
      <c r="B48" s="9">
        <f t="shared" si="0"/>
        <v>13850</v>
      </c>
      <c r="C48" s="9">
        <v>1306</v>
      </c>
      <c r="D48" s="9">
        <v>12544</v>
      </c>
      <c r="E48" s="9">
        <v>76763</v>
      </c>
    </row>
    <row r="49" spans="1:5" ht="15.75">
      <c r="A49" s="2" t="s">
        <v>44</v>
      </c>
      <c r="B49" s="9">
        <f t="shared" si="0"/>
        <v>16248</v>
      </c>
      <c r="C49" s="9">
        <v>1368</v>
      </c>
      <c r="D49" s="9">
        <v>14880</v>
      </c>
      <c r="E49" s="9">
        <v>111845</v>
      </c>
    </row>
    <row r="50" spans="1:5" ht="15.75">
      <c r="A50" s="2" t="s">
        <v>45</v>
      </c>
      <c r="B50" s="9">
        <f t="shared" si="0"/>
        <v>19780</v>
      </c>
      <c r="C50" s="9">
        <v>2321</v>
      </c>
      <c r="D50" s="9">
        <v>17459</v>
      </c>
      <c r="E50" s="9">
        <v>205880</v>
      </c>
    </row>
    <row r="51" spans="1:5" ht="15.75">
      <c r="A51" s="2" t="s">
        <v>46</v>
      </c>
      <c r="B51" s="9">
        <f t="shared" si="0"/>
        <v>30309</v>
      </c>
      <c r="C51" s="9">
        <v>3015</v>
      </c>
      <c r="D51" s="9">
        <v>27294</v>
      </c>
      <c r="E51" s="9">
        <v>116363</v>
      </c>
    </row>
    <row r="52" spans="1:5" ht="15.75">
      <c r="A52" s="2" t="s">
        <v>47</v>
      </c>
      <c r="B52" s="9">
        <f t="shared" si="0"/>
        <v>13189</v>
      </c>
      <c r="C52" s="9">
        <v>1118</v>
      </c>
      <c r="D52" s="9">
        <v>12071</v>
      </c>
      <c r="E52" s="9">
        <v>24412</v>
      </c>
    </row>
    <row r="53" spans="1:5" ht="15.75">
      <c r="A53" s="2" t="s">
        <v>48</v>
      </c>
      <c r="B53" s="9">
        <f t="shared" si="0"/>
        <v>4969</v>
      </c>
      <c r="C53" s="9">
        <v>297</v>
      </c>
      <c r="D53" s="9">
        <v>4672</v>
      </c>
      <c r="E53" s="9">
        <v>14166</v>
      </c>
    </row>
    <row r="54" spans="1:5" ht="15.75">
      <c r="A54" s="2" t="s">
        <v>49</v>
      </c>
      <c r="B54" s="9">
        <f t="shared" si="0"/>
        <v>2517</v>
      </c>
      <c r="C54" s="9">
        <v>203</v>
      </c>
      <c r="D54" s="9">
        <v>2314</v>
      </c>
      <c r="E54" s="9">
        <v>24274</v>
      </c>
    </row>
    <row r="55" spans="1:5" ht="15.75">
      <c r="A55" s="2" t="s">
        <v>50</v>
      </c>
      <c r="B55" s="9">
        <f t="shared" si="0"/>
        <v>4286</v>
      </c>
      <c r="C55" s="9">
        <v>383</v>
      </c>
      <c r="D55" s="9">
        <v>3903</v>
      </c>
      <c r="E55" s="9">
        <v>75626</v>
      </c>
    </row>
    <row r="56" spans="1:5" ht="15.75">
      <c r="A56" s="2" t="s">
        <v>51</v>
      </c>
      <c r="B56" s="9">
        <f t="shared" si="0"/>
        <v>15378</v>
      </c>
      <c r="C56" s="9">
        <v>1180</v>
      </c>
      <c r="D56" s="9">
        <v>14198</v>
      </c>
      <c r="E56" s="9">
        <v>168124</v>
      </c>
    </row>
    <row r="57" spans="1:5" ht="15.75">
      <c r="A57" s="2" t="s">
        <v>52</v>
      </c>
      <c r="B57" s="9">
        <f t="shared" si="0"/>
        <v>10888</v>
      </c>
      <c r="C57" s="9">
        <v>1166</v>
      </c>
      <c r="D57" s="9">
        <v>9722</v>
      </c>
      <c r="E57" s="9">
        <v>72654</v>
      </c>
    </row>
    <row r="58" spans="1:5" ht="15.75">
      <c r="A58" s="2" t="s">
        <v>53</v>
      </c>
      <c r="B58" s="9">
        <f t="shared" si="0"/>
        <v>138516</v>
      </c>
      <c r="C58" s="9">
        <v>11848</v>
      </c>
      <c r="D58" s="9">
        <v>126668</v>
      </c>
      <c r="E58" s="9">
        <v>1088071</v>
      </c>
    </row>
    <row r="59" spans="1:5" ht="15.75">
      <c r="A59" s="2" t="s">
        <v>54</v>
      </c>
      <c r="B59" s="9">
        <f t="shared" si="0"/>
        <v>6931</v>
      </c>
      <c r="C59" s="9">
        <v>619</v>
      </c>
      <c r="D59" s="9">
        <v>6312</v>
      </c>
      <c r="E59" s="9">
        <v>56174</v>
      </c>
    </row>
    <row r="60" spans="1:5" ht="15.75">
      <c r="A60" s="2" t="s">
        <v>55</v>
      </c>
      <c r="B60" s="9">
        <f t="shared" si="0"/>
        <v>5032</v>
      </c>
      <c r="C60" s="9">
        <v>551</v>
      </c>
      <c r="D60" s="9">
        <v>4481</v>
      </c>
      <c r="E60" s="9">
        <v>38750</v>
      </c>
    </row>
    <row r="61" spans="1:5" ht="15.75">
      <c r="A61" s="2" t="s">
        <v>56</v>
      </c>
      <c r="B61" s="9">
        <f t="shared" si="0"/>
        <v>10224</v>
      </c>
      <c r="C61" s="9">
        <v>1902</v>
      </c>
      <c r="D61" s="9">
        <v>8322</v>
      </c>
      <c r="E61" s="9">
        <v>62551</v>
      </c>
    </row>
    <row r="62" spans="1:5" ht="15.75">
      <c r="A62" s="2" t="s">
        <v>57</v>
      </c>
      <c r="B62" s="9">
        <f t="shared" si="0"/>
        <v>14033</v>
      </c>
      <c r="C62" s="9">
        <v>1176</v>
      </c>
      <c r="D62" s="9">
        <v>12857</v>
      </c>
      <c r="E62" s="9">
        <v>134720</v>
      </c>
    </row>
    <row r="63" spans="1:5" ht="15.75">
      <c r="A63" s="2" t="s">
        <v>58</v>
      </c>
      <c r="B63" s="9">
        <f t="shared" si="0"/>
        <v>7547</v>
      </c>
      <c r="C63" s="9">
        <v>705</v>
      </c>
      <c r="D63" s="9">
        <v>6842</v>
      </c>
      <c r="E63" s="9">
        <v>52770</v>
      </c>
    </row>
    <row r="64" spans="1:5" ht="15.75">
      <c r="A64" s="2" t="s">
        <v>59</v>
      </c>
      <c r="B64" s="9">
        <f t="shared" si="0"/>
        <v>7431</v>
      </c>
      <c r="C64" s="9">
        <v>596</v>
      </c>
      <c r="D64" s="9">
        <v>6835</v>
      </c>
      <c r="E64" s="9">
        <v>45745</v>
      </c>
    </row>
    <row r="65" spans="1:5" ht="15.75">
      <c r="A65" s="2" t="s">
        <v>60</v>
      </c>
      <c r="B65" s="9">
        <f t="shared" si="0"/>
        <v>6535</v>
      </c>
      <c r="C65" s="9">
        <v>511</v>
      </c>
      <c r="D65" s="9">
        <v>6024</v>
      </c>
      <c r="E65" s="9">
        <v>70051</v>
      </c>
    </row>
    <row r="66" spans="1:5" ht="15.75">
      <c r="A66" s="2" t="s">
        <v>61</v>
      </c>
      <c r="B66" s="9">
        <f t="shared" si="0"/>
        <v>66538</v>
      </c>
      <c r="C66" s="9">
        <v>8829</v>
      </c>
      <c r="D66" s="9">
        <v>57709</v>
      </c>
      <c r="E66" s="9">
        <v>644210</v>
      </c>
    </row>
    <row r="67" spans="1:5" ht="15.75">
      <c r="A67" s="2" t="s">
        <v>62</v>
      </c>
      <c r="B67" s="9">
        <f t="shared" si="0"/>
        <v>4094</v>
      </c>
      <c r="C67" s="9">
        <v>255</v>
      </c>
      <c r="D67" s="9">
        <v>3839</v>
      </c>
      <c r="E67" s="9">
        <v>29996</v>
      </c>
    </row>
    <row r="68" spans="1:5" ht="15.75">
      <c r="A68" s="2" t="s">
        <v>63</v>
      </c>
      <c r="B68" s="9">
        <f>SUM(C68:D68)</f>
        <v>2807</v>
      </c>
      <c r="C68" s="9">
        <v>252</v>
      </c>
      <c r="D68" s="9">
        <v>2555</v>
      </c>
      <c r="E68" s="9">
        <v>17060</v>
      </c>
    </row>
    <row r="69" spans="1:5" ht="15.75">
      <c r="A69" s="1"/>
      <c r="B69" s="9"/>
      <c r="C69" s="9"/>
      <c r="D69" s="9"/>
      <c r="E69" s="9"/>
    </row>
    <row r="70" spans="1:5" ht="15.75">
      <c r="A70" s="2" t="s">
        <v>72</v>
      </c>
      <c r="B70" s="17">
        <v>0</v>
      </c>
      <c r="C70" s="17">
        <v>0</v>
      </c>
      <c r="D70" s="17">
        <v>0</v>
      </c>
      <c r="E70" s="9">
        <v>33946</v>
      </c>
    </row>
    <row r="71" spans="1:5" ht="15.75">
      <c r="A71" s="5"/>
      <c r="B71" s="11"/>
      <c r="C71" s="11"/>
      <c r="D71" s="11"/>
      <c r="E71" s="11"/>
    </row>
    <row r="72" spans="1:5" ht="15.75">
      <c r="A72" s="3" t="s">
        <v>64</v>
      </c>
      <c r="B72" s="9"/>
      <c r="C72" s="9"/>
      <c r="D72" s="9"/>
      <c r="E72" s="9"/>
    </row>
    <row r="73" spans="1:5" ht="15.75">
      <c r="A73" s="3" t="s">
        <v>65</v>
      </c>
      <c r="B73" s="9"/>
      <c r="C73" s="9"/>
      <c r="D73" s="9"/>
      <c r="E73" s="9"/>
    </row>
    <row r="74" spans="1:5" ht="15.75">
      <c r="A74" s="1" t="s">
        <v>74</v>
      </c>
      <c r="B74" s="9"/>
      <c r="C74" s="9"/>
      <c r="D74" s="9"/>
      <c r="E74" s="9"/>
    </row>
    <row r="75" spans="1:5" ht="15.75">
      <c r="A75" s="1"/>
      <c r="B75" s="12"/>
      <c r="C75" s="12"/>
      <c r="D75" s="12"/>
      <c r="E75" s="9"/>
    </row>
    <row r="76" spans="1:5" ht="15.75">
      <c r="A76" s="3" t="s">
        <v>0</v>
      </c>
      <c r="B76" s="12"/>
      <c r="C76" s="12"/>
      <c r="D76" s="9"/>
      <c r="E76" s="9"/>
    </row>
    <row r="77" spans="1:5" ht="15.75">
      <c r="A77" s="3" t="s">
        <v>66</v>
      </c>
      <c r="B77" s="12"/>
      <c r="C77" s="9"/>
      <c r="D77" s="12"/>
      <c r="E77" s="9"/>
    </row>
    <row r="78" spans="1:5" ht="15.75">
      <c r="A78" s="1"/>
      <c r="B78" s="12"/>
      <c r="C78" s="9"/>
      <c r="D78" s="9"/>
      <c r="E78" s="9"/>
    </row>
    <row r="79" spans="1:5" ht="15.75">
      <c r="A79" s="1"/>
      <c r="B79" s="12"/>
      <c r="C79" s="12"/>
      <c r="D79" s="12"/>
      <c r="E79" s="9"/>
    </row>
    <row r="80" spans="1:5" ht="15.75">
      <c r="A80" s="1"/>
      <c r="B80" s="12"/>
      <c r="C80" s="12"/>
      <c r="D80" s="12"/>
      <c r="E80" s="9"/>
    </row>
    <row r="81" spans="1:5" ht="15.75">
      <c r="A81" s="1"/>
      <c r="B81" s="9"/>
      <c r="C81" s="9"/>
      <c r="D81" s="9"/>
      <c r="E81" s="9"/>
    </row>
    <row r="82" spans="1:5" ht="15.75">
      <c r="A82" s="1"/>
      <c r="B82" s="9"/>
      <c r="C82" s="9"/>
      <c r="D82" s="9"/>
      <c r="E82" s="9"/>
    </row>
    <row r="83" spans="1:5" ht="15.75">
      <c r="A83" s="1"/>
      <c r="B83" s="9"/>
      <c r="C83" s="9"/>
      <c r="D83" s="9"/>
      <c r="E83" s="9"/>
    </row>
    <row r="84" spans="1:5" ht="15.75">
      <c r="A84" s="1"/>
      <c r="B84" s="9"/>
      <c r="C84" s="9"/>
      <c r="D84" s="9"/>
      <c r="E84" s="9"/>
    </row>
    <row r="85" spans="1:5" ht="15.75">
      <c r="A85" s="1"/>
      <c r="B85" s="9"/>
      <c r="C85" s="9"/>
      <c r="D85" s="9"/>
      <c r="E85" s="9"/>
    </row>
    <row r="86" spans="1:5" ht="15.75">
      <c r="A86" s="1"/>
      <c r="B86" s="9"/>
      <c r="C86" s="9"/>
      <c r="D86" s="9"/>
      <c r="E86" s="9"/>
    </row>
    <row r="87" spans="1:5" ht="15.75">
      <c r="A87" s="1"/>
      <c r="B87" s="10"/>
      <c r="C87" s="10"/>
      <c r="D87" s="10"/>
      <c r="E87" s="10"/>
    </row>
    <row r="88" spans="1:5" ht="15.75">
      <c r="A88" s="1"/>
      <c r="B88" s="10"/>
      <c r="C88" s="10"/>
      <c r="D88" s="10"/>
      <c r="E88" s="10"/>
    </row>
    <row r="89" spans="1:5" ht="15.75">
      <c r="A89" s="1"/>
      <c r="B89" s="10"/>
      <c r="C89" s="10"/>
      <c r="D89" s="10"/>
      <c r="E89" s="10"/>
    </row>
    <row r="90" spans="1:5" ht="15.75">
      <c r="A90" s="1"/>
      <c r="B90" s="10"/>
      <c r="C90" s="10"/>
      <c r="D90" s="10"/>
      <c r="E90" s="10"/>
    </row>
    <row r="91" spans="1:5" ht="15.75">
      <c r="A91" s="1"/>
      <c r="B91" s="10"/>
      <c r="C91" s="10"/>
      <c r="D91" s="10"/>
      <c r="E91" s="10"/>
    </row>
    <row r="92" spans="1:5" ht="15.75">
      <c r="A92" s="1"/>
      <c r="B92" s="10"/>
      <c r="C92" s="10"/>
      <c r="D92" s="10"/>
      <c r="E92" s="10"/>
    </row>
  </sheetData>
  <sheetProtection/>
  <mergeCells count="2">
    <mergeCell ref="B4:D4"/>
    <mergeCell ref="E4:E5"/>
  </mergeCells>
  <printOptions/>
  <pageMargins left="0.7" right="0.7" top="0.75" bottom="0.75" header="0.3" footer="0.3"/>
  <pageSetup fitToHeight="2" fitToWidth="1" horizontalDpi="1200" verticalDpi="12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5.77734375" style="0" customWidth="1"/>
  </cols>
  <sheetData>
    <row r="1" spans="1:5" ht="20.25">
      <c r="A1" s="13" t="s">
        <v>1</v>
      </c>
      <c r="B1" s="3"/>
      <c r="C1" s="3"/>
      <c r="D1" s="3"/>
      <c r="E1" s="3"/>
    </row>
    <row r="2" spans="1:5" ht="20.25">
      <c r="A2" s="13" t="s">
        <v>76</v>
      </c>
      <c r="B2" s="3"/>
      <c r="C2" s="3"/>
      <c r="D2" s="3"/>
      <c r="E2" s="3"/>
    </row>
    <row r="3" spans="1:5" ht="15.75">
      <c r="A3" s="4"/>
      <c r="B3" s="4"/>
      <c r="C3" s="4"/>
      <c r="D3" s="4"/>
      <c r="E3" s="4"/>
    </row>
    <row r="4" spans="1:5" ht="17.25">
      <c r="A4" s="5"/>
      <c r="B4" s="14" t="s">
        <v>68</v>
      </c>
      <c r="C4" s="14"/>
      <c r="D4" s="14"/>
      <c r="E4" s="15" t="s">
        <v>71</v>
      </c>
    </row>
    <row r="5" spans="1:5" ht="17.25">
      <c r="A5" s="6" t="s">
        <v>70</v>
      </c>
      <c r="B5" s="7" t="s">
        <v>2</v>
      </c>
      <c r="C5" s="7" t="s">
        <v>69</v>
      </c>
      <c r="D5" s="7" t="s">
        <v>3</v>
      </c>
      <c r="E5" s="16"/>
    </row>
    <row r="6" spans="1:5" ht="15.75">
      <c r="A6" s="8"/>
      <c r="B6" s="8"/>
      <c r="C6" s="8"/>
      <c r="D6" s="8"/>
      <c r="E6" s="8"/>
    </row>
    <row r="7" spans="1:5" ht="15.75">
      <c r="A7" s="2" t="s">
        <v>4</v>
      </c>
      <c r="B7" s="9">
        <f>+B9+B11</f>
        <v>686654</v>
      </c>
      <c r="C7" s="9">
        <f>+C9+C11</f>
        <v>187634</v>
      </c>
      <c r="D7" s="9">
        <f>+D9+D11</f>
        <v>499020</v>
      </c>
      <c r="E7" s="9">
        <f>+E9+E11</f>
        <v>11284546</v>
      </c>
    </row>
    <row r="8" spans="1:5" ht="15.75">
      <c r="A8" s="1"/>
      <c r="B8" s="9"/>
      <c r="C8" s="9"/>
      <c r="D8" s="9"/>
      <c r="E8" s="9"/>
    </row>
    <row r="9" spans="1:5" ht="15.75">
      <c r="A9" s="2" t="s">
        <v>5</v>
      </c>
      <c r="B9" s="9">
        <f>SUM(C9+D9)</f>
        <v>217419</v>
      </c>
      <c r="C9" s="9">
        <v>81886</v>
      </c>
      <c r="D9" s="9">
        <v>135533</v>
      </c>
      <c r="E9" s="9">
        <v>3286899</v>
      </c>
    </row>
    <row r="10" spans="1:5" ht="15.75">
      <c r="A10" s="1"/>
      <c r="B10" s="9"/>
      <c r="C10" s="9"/>
      <c r="D10" s="9"/>
      <c r="E10" s="9"/>
    </row>
    <row r="11" spans="1:5" ht="15.75">
      <c r="A11" s="2" t="s">
        <v>6</v>
      </c>
      <c r="B11" s="9">
        <f>SUM(B12:B70)</f>
        <v>469235</v>
      </c>
      <c r="C11" s="9">
        <f>SUM(C12:C70)</f>
        <v>105748</v>
      </c>
      <c r="D11" s="9">
        <f>SUM(D12:D70)</f>
        <v>363487</v>
      </c>
      <c r="E11" s="9">
        <f>SUM(E12:E70)</f>
        <v>7997647</v>
      </c>
    </row>
    <row r="12" spans="1:5" ht="15.75">
      <c r="A12" s="2" t="s">
        <v>7</v>
      </c>
      <c r="B12" s="9">
        <f>SUM(C12:D12)</f>
        <v>36781</v>
      </c>
      <c r="C12" s="9">
        <v>5213</v>
      </c>
      <c r="D12" s="9">
        <v>31568</v>
      </c>
      <c r="E12" s="9">
        <v>202424</v>
      </c>
    </row>
    <row r="13" spans="1:5" ht="15.75">
      <c r="A13" s="2" t="s">
        <v>8</v>
      </c>
      <c r="B13" s="9">
        <f aca="true" t="shared" si="0" ref="B13:B67">SUM(C13:D13)</f>
        <v>1089</v>
      </c>
      <c r="C13" s="9">
        <v>362</v>
      </c>
      <c r="D13" s="9">
        <v>727</v>
      </c>
      <c r="E13" s="9">
        <v>33084</v>
      </c>
    </row>
    <row r="14" spans="1:5" ht="15.75">
      <c r="A14" s="2" t="s">
        <v>9</v>
      </c>
      <c r="B14" s="9">
        <f t="shared" si="0"/>
        <v>7828</v>
      </c>
      <c r="C14" s="9">
        <v>2195</v>
      </c>
      <c r="D14" s="9">
        <v>5633</v>
      </c>
      <c r="E14" s="9">
        <v>143575</v>
      </c>
    </row>
    <row r="15" spans="1:5" ht="15.75">
      <c r="A15" s="2" t="s">
        <v>10</v>
      </c>
      <c r="B15" s="9">
        <f t="shared" si="0"/>
        <v>3811</v>
      </c>
      <c r="C15" s="9">
        <v>1064</v>
      </c>
      <c r="D15" s="9">
        <v>2747</v>
      </c>
      <c r="E15" s="9">
        <v>57982</v>
      </c>
    </row>
    <row r="16" spans="1:5" ht="15.75">
      <c r="A16" s="2" t="s">
        <v>11</v>
      </c>
      <c r="B16" s="9">
        <f t="shared" si="0"/>
        <v>2562</v>
      </c>
      <c r="C16" s="9">
        <v>637</v>
      </c>
      <c r="D16" s="9">
        <v>1925</v>
      </c>
      <c r="E16" s="9">
        <v>55840</v>
      </c>
    </row>
    <row r="17" spans="1:5" ht="15.75">
      <c r="A17" s="2" t="s">
        <v>12</v>
      </c>
      <c r="B17" s="9">
        <f t="shared" si="0"/>
        <v>5340</v>
      </c>
      <c r="C17" s="9">
        <v>1516</v>
      </c>
      <c r="D17" s="9">
        <v>3824</v>
      </c>
      <c r="E17" s="9">
        <v>95687</v>
      </c>
    </row>
    <row r="18" spans="1:5" ht="15.75">
      <c r="A18" s="2" t="s">
        <v>13</v>
      </c>
      <c r="B18" s="9">
        <f t="shared" si="0"/>
        <v>2922</v>
      </c>
      <c r="C18" s="9">
        <v>881</v>
      </c>
      <c r="D18" s="9">
        <v>2041</v>
      </c>
      <c r="E18" s="9">
        <v>62104</v>
      </c>
    </row>
    <row r="19" spans="1:5" ht="15.75">
      <c r="A19" s="2" t="s">
        <v>14</v>
      </c>
      <c r="B19" s="9">
        <f t="shared" si="0"/>
        <v>1531</v>
      </c>
      <c r="C19" s="9">
        <v>424</v>
      </c>
      <c r="D19" s="9">
        <v>1107</v>
      </c>
      <c r="E19" s="9">
        <v>38875</v>
      </c>
    </row>
    <row r="20" spans="1:5" ht="15.75">
      <c r="A20" s="2" t="s">
        <v>15</v>
      </c>
      <c r="B20" s="9">
        <f t="shared" si="0"/>
        <v>3481</v>
      </c>
      <c r="C20" s="9">
        <v>799</v>
      </c>
      <c r="D20" s="9">
        <v>2682</v>
      </c>
      <c r="E20" s="9">
        <v>57000</v>
      </c>
    </row>
    <row r="21" spans="1:5" ht="15.75">
      <c r="A21" s="2" t="s">
        <v>16</v>
      </c>
      <c r="B21" s="9">
        <f t="shared" si="0"/>
        <v>2309</v>
      </c>
      <c r="C21" s="9">
        <v>666</v>
      </c>
      <c r="D21" s="9">
        <v>1643</v>
      </c>
      <c r="E21" s="9">
        <v>48738</v>
      </c>
    </row>
    <row r="22" spans="1:5" ht="15.75">
      <c r="A22" s="2" t="s">
        <v>17</v>
      </c>
      <c r="B22" s="9">
        <f t="shared" si="0"/>
        <v>2165</v>
      </c>
      <c r="C22" s="9">
        <v>486</v>
      </c>
      <c r="D22" s="9">
        <v>1679</v>
      </c>
      <c r="E22" s="9">
        <v>32743</v>
      </c>
    </row>
    <row r="23" spans="1:5" ht="15.75">
      <c r="A23" s="2" t="s">
        <v>18</v>
      </c>
      <c r="B23" s="9">
        <f t="shared" si="0"/>
        <v>2248</v>
      </c>
      <c r="C23" s="9">
        <v>590</v>
      </c>
      <c r="D23" s="9">
        <v>1658</v>
      </c>
      <c r="E23" s="9">
        <v>37864</v>
      </c>
    </row>
    <row r="24" spans="1:5" ht="15.75">
      <c r="A24" s="2" t="s">
        <v>19</v>
      </c>
      <c r="B24" s="9">
        <f t="shared" si="0"/>
        <v>10886</v>
      </c>
      <c r="C24" s="9">
        <v>2906</v>
      </c>
      <c r="D24" s="9">
        <v>7980</v>
      </c>
      <c r="E24" s="9">
        <v>211757</v>
      </c>
    </row>
    <row r="25" spans="1:5" ht="15.75">
      <c r="A25" s="2" t="s">
        <v>20</v>
      </c>
      <c r="B25" s="9">
        <f t="shared" si="0"/>
        <v>28874</v>
      </c>
      <c r="C25" s="9">
        <v>7217</v>
      </c>
      <c r="D25" s="9">
        <v>21657</v>
      </c>
      <c r="E25" s="9">
        <v>651227</v>
      </c>
    </row>
    <row r="26" spans="1:5" ht="15.75">
      <c r="A26" s="2" t="s">
        <v>21</v>
      </c>
      <c r="B26" s="9">
        <f t="shared" si="0"/>
        <v>1024</v>
      </c>
      <c r="C26" s="9">
        <v>352</v>
      </c>
      <c r="D26" s="9">
        <v>672</v>
      </c>
      <c r="E26" s="9">
        <v>29004</v>
      </c>
    </row>
    <row r="27" spans="1:5" ht="15.75">
      <c r="A27" s="2" t="s">
        <v>22</v>
      </c>
      <c r="B27" s="9">
        <f t="shared" si="0"/>
        <v>2149</v>
      </c>
      <c r="C27" s="9">
        <v>560</v>
      </c>
      <c r="D27" s="9">
        <v>1589</v>
      </c>
      <c r="E27" s="9">
        <v>34961</v>
      </c>
    </row>
    <row r="28" spans="1:5" ht="15.75">
      <c r="A28" s="2" t="s">
        <v>23</v>
      </c>
      <c r="B28" s="9">
        <f t="shared" si="0"/>
        <v>1667</v>
      </c>
      <c r="C28" s="9">
        <v>432</v>
      </c>
      <c r="D28" s="9">
        <v>1235</v>
      </c>
      <c r="E28" s="9">
        <v>40849</v>
      </c>
    </row>
    <row r="29" spans="1:5" ht="15.75">
      <c r="A29" s="2" t="s">
        <v>24</v>
      </c>
      <c r="B29" s="9">
        <f t="shared" si="0"/>
        <v>2273</v>
      </c>
      <c r="C29" s="9">
        <v>506</v>
      </c>
      <c r="D29" s="9">
        <v>1767</v>
      </c>
      <c r="E29" s="9">
        <v>44778</v>
      </c>
    </row>
    <row r="30" spans="1:5" ht="15.75">
      <c r="A30" s="2" t="s">
        <v>25</v>
      </c>
      <c r="B30" s="9">
        <f t="shared" si="0"/>
        <v>1655</v>
      </c>
      <c r="C30" s="9">
        <v>401</v>
      </c>
      <c r="D30" s="9">
        <v>1254</v>
      </c>
      <c r="E30" s="9">
        <v>38465</v>
      </c>
    </row>
    <row r="31" spans="1:5" ht="15.75">
      <c r="A31" s="2" t="s">
        <v>26</v>
      </c>
      <c r="B31" s="9">
        <f t="shared" si="0"/>
        <v>194</v>
      </c>
      <c r="C31" s="9">
        <v>67</v>
      </c>
      <c r="D31" s="9">
        <v>127</v>
      </c>
      <c r="E31" s="9">
        <v>4855</v>
      </c>
    </row>
    <row r="32" spans="1:5" ht="15.75">
      <c r="A32" s="2" t="s">
        <v>27</v>
      </c>
      <c r="B32" s="9">
        <f t="shared" si="0"/>
        <v>1853</v>
      </c>
      <c r="C32" s="9">
        <v>445</v>
      </c>
      <c r="D32" s="9">
        <v>1408</v>
      </c>
      <c r="E32" s="9">
        <v>46238</v>
      </c>
    </row>
    <row r="33" spans="1:5" ht="15.75">
      <c r="A33" s="2" t="s">
        <v>28</v>
      </c>
      <c r="B33" s="9">
        <f t="shared" si="0"/>
        <v>4972</v>
      </c>
      <c r="C33" s="9">
        <v>2472</v>
      </c>
      <c r="D33" s="9">
        <v>2500</v>
      </c>
      <c r="E33" s="9">
        <v>71975</v>
      </c>
    </row>
    <row r="34" spans="1:5" ht="15.75">
      <c r="A34" s="2" t="s">
        <v>29</v>
      </c>
      <c r="B34" s="9">
        <f t="shared" si="0"/>
        <v>991</v>
      </c>
      <c r="C34" s="9">
        <v>283</v>
      </c>
      <c r="D34" s="9">
        <v>708</v>
      </c>
      <c r="E34" s="9">
        <v>20254</v>
      </c>
    </row>
    <row r="35" spans="1:5" ht="15.75">
      <c r="A35" s="2" t="s">
        <v>30</v>
      </c>
      <c r="B35" s="9">
        <f t="shared" si="0"/>
        <v>2671</v>
      </c>
      <c r="C35" s="9">
        <v>662</v>
      </c>
      <c r="D35" s="9">
        <v>2009</v>
      </c>
      <c r="E35" s="9">
        <v>45675</v>
      </c>
    </row>
    <row r="36" spans="1:5" ht="15.75">
      <c r="A36" s="2" t="s">
        <v>31</v>
      </c>
      <c r="B36" s="9">
        <f t="shared" si="0"/>
        <v>3066</v>
      </c>
      <c r="C36" s="9">
        <v>864</v>
      </c>
      <c r="D36" s="9">
        <v>2202</v>
      </c>
      <c r="E36" s="9">
        <v>51156</v>
      </c>
    </row>
    <row r="37" spans="1:5" ht="15.75">
      <c r="A37" s="2" t="s">
        <v>32</v>
      </c>
      <c r="B37" s="9">
        <f t="shared" si="0"/>
        <v>26544</v>
      </c>
      <c r="C37" s="9">
        <v>7346</v>
      </c>
      <c r="D37" s="9">
        <v>19198</v>
      </c>
      <c r="E37" s="9">
        <v>514813</v>
      </c>
    </row>
    <row r="38" spans="1:5" ht="15.75">
      <c r="A38" s="2" t="s">
        <v>33</v>
      </c>
      <c r="B38" s="9">
        <f t="shared" si="0"/>
        <v>1438</v>
      </c>
      <c r="C38" s="9">
        <v>353</v>
      </c>
      <c r="D38" s="9">
        <v>1085</v>
      </c>
      <c r="E38" s="9">
        <v>36477</v>
      </c>
    </row>
    <row r="39" spans="1:5" ht="15.75">
      <c r="A39" s="2" t="s">
        <v>34</v>
      </c>
      <c r="B39" s="9">
        <f t="shared" si="0"/>
        <v>33176</v>
      </c>
      <c r="C39" s="9">
        <v>7615</v>
      </c>
      <c r="D39" s="9">
        <v>25561</v>
      </c>
      <c r="E39" s="9">
        <v>991237</v>
      </c>
    </row>
    <row r="40" spans="1:5" ht="15.75">
      <c r="A40" s="2" t="s">
        <v>35</v>
      </c>
      <c r="B40" s="9">
        <f t="shared" si="0"/>
        <v>9629</v>
      </c>
      <c r="C40" s="9">
        <v>2320</v>
      </c>
      <c r="D40" s="9">
        <v>7309</v>
      </c>
      <c r="E40" s="9">
        <v>160921</v>
      </c>
    </row>
    <row r="41" spans="1:5" ht="15.75">
      <c r="A41" s="2" t="s">
        <v>36</v>
      </c>
      <c r="B41" s="9">
        <f t="shared" si="0"/>
        <v>72156</v>
      </c>
      <c r="C41" s="9">
        <v>1742</v>
      </c>
      <c r="D41" s="9">
        <v>70414</v>
      </c>
      <c r="E41" s="9">
        <v>162651</v>
      </c>
    </row>
    <row r="42" spans="1:5" ht="15.75">
      <c r="A42" s="2" t="s">
        <v>37</v>
      </c>
      <c r="B42" s="9">
        <f t="shared" si="0"/>
        <v>15444</v>
      </c>
      <c r="C42" s="9">
        <v>4197</v>
      </c>
      <c r="D42" s="9">
        <v>11247</v>
      </c>
      <c r="E42" s="9">
        <v>322492</v>
      </c>
    </row>
    <row r="43" spans="1:5" ht="15.75">
      <c r="A43" s="2" t="s">
        <v>38</v>
      </c>
      <c r="B43" s="9">
        <f t="shared" si="0"/>
        <v>3843</v>
      </c>
      <c r="C43" s="9">
        <v>1121</v>
      </c>
      <c r="D43" s="9">
        <v>2722</v>
      </c>
      <c r="E43" s="9">
        <v>79188</v>
      </c>
    </row>
    <row r="44" spans="1:5" ht="15.75">
      <c r="A44" s="2" t="s">
        <v>39</v>
      </c>
      <c r="B44" s="9">
        <f t="shared" si="0"/>
        <v>13621</v>
      </c>
      <c r="C44" s="9">
        <v>3943</v>
      </c>
      <c r="D44" s="9">
        <v>9678</v>
      </c>
      <c r="E44" s="9">
        <v>249949</v>
      </c>
    </row>
    <row r="45" spans="1:5" ht="15.75">
      <c r="A45" s="2" t="s">
        <v>40</v>
      </c>
      <c r="B45" s="9">
        <f t="shared" si="0"/>
        <v>1501</v>
      </c>
      <c r="C45" s="9">
        <v>336</v>
      </c>
      <c r="D45" s="9">
        <v>1165</v>
      </c>
      <c r="E45" s="9">
        <v>29945</v>
      </c>
    </row>
    <row r="46" spans="1:5" ht="15.75">
      <c r="A46" s="2" t="s">
        <v>41</v>
      </c>
      <c r="B46" s="9">
        <f t="shared" si="0"/>
        <v>4805</v>
      </c>
      <c r="C46" s="9">
        <v>1195</v>
      </c>
      <c r="D46" s="9">
        <v>3610</v>
      </c>
      <c r="E46" s="9">
        <v>86792</v>
      </c>
    </row>
    <row r="47" spans="1:5" ht="15.75">
      <c r="A47" s="2" t="s">
        <v>42</v>
      </c>
      <c r="B47" s="9">
        <f t="shared" si="0"/>
        <v>2492</v>
      </c>
      <c r="C47" s="9">
        <v>656</v>
      </c>
      <c r="D47" s="9">
        <v>1836</v>
      </c>
      <c r="E47" s="9">
        <v>44657</v>
      </c>
    </row>
    <row r="48" spans="1:5" ht="15.75">
      <c r="A48" s="2" t="s">
        <v>43</v>
      </c>
      <c r="B48" s="9">
        <f t="shared" si="0"/>
        <v>4687</v>
      </c>
      <c r="C48" s="9">
        <v>1370</v>
      </c>
      <c r="D48" s="9">
        <v>3317</v>
      </c>
      <c r="E48" s="9">
        <v>76460</v>
      </c>
    </row>
    <row r="49" spans="1:5" ht="15.75">
      <c r="A49" s="2" t="s">
        <v>44</v>
      </c>
      <c r="B49" s="9">
        <f t="shared" si="0"/>
        <v>5994</v>
      </c>
      <c r="C49" s="9">
        <v>1557</v>
      </c>
      <c r="D49" s="9">
        <v>4437</v>
      </c>
      <c r="E49" s="9">
        <v>112262</v>
      </c>
    </row>
    <row r="50" spans="1:5" ht="15.75">
      <c r="A50" s="2" t="s">
        <v>45</v>
      </c>
      <c r="B50" s="9">
        <f t="shared" si="0"/>
        <v>9066</v>
      </c>
      <c r="C50" s="9">
        <v>2700</v>
      </c>
      <c r="D50" s="9">
        <v>6366</v>
      </c>
      <c r="E50" s="9">
        <v>205523</v>
      </c>
    </row>
    <row r="51" spans="1:5" ht="15.75">
      <c r="A51" s="2" t="s">
        <v>46</v>
      </c>
      <c r="B51" s="9">
        <f t="shared" si="0"/>
        <v>4683</v>
      </c>
      <c r="C51" s="9">
        <v>1219</v>
      </c>
      <c r="D51" s="9">
        <v>3464</v>
      </c>
      <c r="E51" s="9">
        <v>75989</v>
      </c>
    </row>
    <row r="52" spans="1:5" ht="15.75">
      <c r="A52" s="2" t="s">
        <v>47</v>
      </c>
      <c r="B52" s="9">
        <f t="shared" si="0"/>
        <v>10435</v>
      </c>
      <c r="C52" s="9">
        <v>3243</v>
      </c>
      <c r="D52" s="9">
        <v>7192</v>
      </c>
      <c r="E52" s="9">
        <v>167104</v>
      </c>
    </row>
    <row r="53" spans="1:5" ht="15.75">
      <c r="A53" s="2" t="s">
        <v>48</v>
      </c>
      <c r="B53" s="9">
        <f t="shared" si="0"/>
        <v>5080</v>
      </c>
      <c r="C53" s="9">
        <v>1305</v>
      </c>
      <c r="D53" s="9">
        <v>3775</v>
      </c>
      <c r="E53" s="9">
        <v>116685</v>
      </c>
    </row>
    <row r="54" spans="1:5" ht="15.75">
      <c r="A54" s="2" t="s">
        <v>49</v>
      </c>
      <c r="B54" s="9">
        <f t="shared" si="0"/>
        <v>1423</v>
      </c>
      <c r="C54" s="9">
        <v>350</v>
      </c>
      <c r="D54" s="9">
        <v>1073</v>
      </c>
      <c r="E54" s="9">
        <v>24688</v>
      </c>
    </row>
    <row r="55" spans="1:5" ht="15.75">
      <c r="A55" s="2" t="s">
        <v>50</v>
      </c>
      <c r="B55" s="9">
        <f t="shared" si="0"/>
        <v>809</v>
      </c>
      <c r="C55" s="9">
        <v>281</v>
      </c>
      <c r="D55" s="9">
        <v>528</v>
      </c>
      <c r="E55" s="9">
        <v>14175</v>
      </c>
    </row>
    <row r="56" spans="1:5" ht="15.75">
      <c r="A56" s="2" t="s">
        <v>51</v>
      </c>
      <c r="B56" s="9">
        <f t="shared" si="0"/>
        <v>1306</v>
      </c>
      <c r="C56" s="9">
        <v>349</v>
      </c>
      <c r="D56" s="9">
        <v>957</v>
      </c>
      <c r="E56" s="9">
        <v>24421</v>
      </c>
    </row>
    <row r="57" spans="1:5" ht="15.75">
      <c r="A57" s="2" t="s">
        <v>52</v>
      </c>
      <c r="B57" s="9">
        <f t="shared" si="0"/>
        <v>4104</v>
      </c>
      <c r="C57" s="9">
        <v>1371</v>
      </c>
      <c r="D57" s="9">
        <v>2733</v>
      </c>
      <c r="E57" s="9">
        <v>72863</v>
      </c>
    </row>
    <row r="58" spans="1:5" ht="15.75">
      <c r="A58" s="2" t="s">
        <v>53</v>
      </c>
      <c r="B58" s="9">
        <f t="shared" si="0"/>
        <v>49389</v>
      </c>
      <c r="C58" s="9">
        <v>12470</v>
      </c>
      <c r="D58" s="9">
        <v>36919</v>
      </c>
      <c r="E58" s="9">
        <v>1085401</v>
      </c>
    </row>
    <row r="59" spans="1:5" ht="15.75">
      <c r="A59" s="2" t="s">
        <v>54</v>
      </c>
      <c r="B59" s="9">
        <f t="shared" si="0"/>
        <v>2676</v>
      </c>
      <c r="C59" s="9">
        <v>738</v>
      </c>
      <c r="D59" s="9">
        <v>1938</v>
      </c>
      <c r="E59" s="9">
        <v>56398</v>
      </c>
    </row>
    <row r="60" spans="1:5" ht="15.75">
      <c r="A60" s="2" t="s">
        <v>55</v>
      </c>
      <c r="B60" s="9">
        <f t="shared" si="0"/>
        <v>1736</v>
      </c>
      <c r="C60" s="9">
        <v>619</v>
      </c>
      <c r="D60" s="9">
        <v>1117</v>
      </c>
      <c r="E60" s="9">
        <v>38653</v>
      </c>
    </row>
    <row r="61" spans="1:5" ht="15.75">
      <c r="A61" s="2" t="s">
        <v>56</v>
      </c>
      <c r="B61" s="9">
        <f t="shared" si="0"/>
        <v>5471</v>
      </c>
      <c r="C61" s="9">
        <v>2174</v>
      </c>
      <c r="D61" s="9">
        <v>3297</v>
      </c>
      <c r="E61" s="9">
        <v>62282</v>
      </c>
    </row>
    <row r="62" spans="1:5" ht="15.75">
      <c r="A62" s="2" t="s">
        <v>57</v>
      </c>
      <c r="B62" s="9">
        <f t="shared" si="0"/>
        <v>5130</v>
      </c>
      <c r="C62" s="9">
        <v>1312</v>
      </c>
      <c r="D62" s="9">
        <v>3818</v>
      </c>
      <c r="E62" s="9">
        <v>134972</v>
      </c>
    </row>
    <row r="63" spans="1:5" ht="15.75">
      <c r="A63" s="2" t="s">
        <v>58</v>
      </c>
      <c r="B63" s="9">
        <f t="shared" si="0"/>
        <v>2605</v>
      </c>
      <c r="C63" s="9">
        <v>697</v>
      </c>
      <c r="D63" s="9">
        <v>1908</v>
      </c>
      <c r="E63" s="9">
        <v>52977</v>
      </c>
    </row>
    <row r="64" spans="1:5" ht="15.75">
      <c r="A64" s="2" t="s">
        <v>59</v>
      </c>
      <c r="B64" s="9">
        <f t="shared" si="0"/>
        <v>2572</v>
      </c>
      <c r="C64" s="9">
        <v>735</v>
      </c>
      <c r="D64" s="9">
        <v>1837</v>
      </c>
      <c r="E64" s="9">
        <v>45741</v>
      </c>
    </row>
    <row r="65" spans="1:5" ht="15.75">
      <c r="A65" s="2" t="s">
        <v>60</v>
      </c>
      <c r="B65" s="9">
        <f t="shared" si="0"/>
        <v>1868</v>
      </c>
      <c r="C65" s="9">
        <v>497</v>
      </c>
      <c r="D65" s="9">
        <v>1371</v>
      </c>
      <c r="E65" s="9">
        <v>70162</v>
      </c>
    </row>
    <row r="66" spans="1:5" ht="15.75">
      <c r="A66" s="2" t="s">
        <v>61</v>
      </c>
      <c r="B66" s="9">
        <f t="shared" si="0"/>
        <v>29303</v>
      </c>
      <c r="C66" s="9">
        <v>9425</v>
      </c>
      <c r="D66" s="9">
        <v>19878</v>
      </c>
      <c r="E66" s="9">
        <v>642720</v>
      </c>
    </row>
    <row r="67" spans="1:5" ht="15.75">
      <c r="A67" s="2" t="s">
        <v>62</v>
      </c>
      <c r="B67" s="9">
        <f t="shared" si="0"/>
        <v>954</v>
      </c>
      <c r="C67" s="9">
        <v>228</v>
      </c>
      <c r="D67" s="9">
        <v>726</v>
      </c>
      <c r="E67" s="9">
        <v>30020</v>
      </c>
    </row>
    <row r="68" spans="1:5" ht="15.75">
      <c r="A68" s="2" t="s">
        <v>63</v>
      </c>
      <c r="B68" s="9">
        <f>SUM(C68:D68)</f>
        <v>907</v>
      </c>
      <c r="C68" s="9">
        <v>274</v>
      </c>
      <c r="D68" s="9">
        <v>633</v>
      </c>
      <c r="E68" s="9">
        <v>17153</v>
      </c>
    </row>
    <row r="69" spans="1:5" ht="15.75">
      <c r="A69" s="1"/>
      <c r="B69" s="9"/>
      <c r="C69" s="9"/>
      <c r="D69" s="9"/>
      <c r="E69" s="9"/>
    </row>
    <row r="70" spans="1:5" ht="15.75">
      <c r="A70" s="2" t="s">
        <v>72</v>
      </c>
      <c r="B70" s="9">
        <f>SUM(C70:D70)</f>
        <v>46</v>
      </c>
      <c r="C70" s="18">
        <v>10</v>
      </c>
      <c r="D70" s="18">
        <v>36</v>
      </c>
      <c r="E70" s="9">
        <v>34766</v>
      </c>
    </row>
    <row r="71" spans="1:5" ht="15.75">
      <c r="A71" s="5"/>
      <c r="B71" s="11"/>
      <c r="C71" s="11"/>
      <c r="D71" s="11"/>
      <c r="E71" s="11"/>
    </row>
    <row r="72" spans="1:5" ht="15.75">
      <c r="A72" s="3" t="s">
        <v>64</v>
      </c>
      <c r="B72" s="9"/>
      <c r="C72" s="9"/>
      <c r="D72" s="9"/>
      <c r="E72" s="9"/>
    </row>
    <row r="73" spans="1:5" ht="15.75">
      <c r="A73" s="3" t="s">
        <v>65</v>
      </c>
      <c r="B73" s="9"/>
      <c r="C73" s="9"/>
      <c r="D73" s="9"/>
      <c r="E73" s="9"/>
    </row>
    <row r="74" spans="1:5" ht="15.75">
      <c r="A74" s="1" t="s">
        <v>74</v>
      </c>
      <c r="B74" s="9"/>
      <c r="C74" s="9"/>
      <c r="D74" s="9"/>
      <c r="E74" s="9"/>
    </row>
    <row r="75" spans="1:5" ht="15.75">
      <c r="A75" s="1"/>
      <c r="B75" s="12"/>
      <c r="C75" s="12"/>
      <c r="D75" s="12"/>
      <c r="E75" s="9"/>
    </row>
    <row r="76" spans="1:5" ht="15.75">
      <c r="A76" s="3" t="s">
        <v>0</v>
      </c>
      <c r="B76" s="12"/>
      <c r="C76" s="12"/>
      <c r="D76" s="9"/>
      <c r="E76" s="9"/>
    </row>
    <row r="77" spans="1:5" ht="15.75">
      <c r="A77" s="3" t="s">
        <v>66</v>
      </c>
      <c r="B77" s="12"/>
      <c r="C77" s="9"/>
      <c r="D77" s="12"/>
      <c r="E77" s="9"/>
    </row>
    <row r="78" spans="1:5" ht="15.75">
      <c r="A78" s="1"/>
      <c r="B78" s="12"/>
      <c r="C78" s="9"/>
      <c r="D78" s="9"/>
      <c r="E78" s="9"/>
    </row>
    <row r="79" spans="1:5" ht="15.75">
      <c r="A79" s="1"/>
      <c r="B79" s="12"/>
      <c r="C79" s="12"/>
      <c r="D79" s="12"/>
      <c r="E79" s="9"/>
    </row>
    <row r="80" spans="1:5" ht="15.75">
      <c r="A80" s="1"/>
      <c r="B80" s="12"/>
      <c r="C80" s="12"/>
      <c r="D80" s="12"/>
      <c r="E80" s="9"/>
    </row>
    <row r="81" spans="1:5" ht="15.75">
      <c r="A81" s="1"/>
      <c r="B81" s="9"/>
      <c r="C81" s="9"/>
      <c r="D81" s="9"/>
      <c r="E81" s="9"/>
    </row>
    <row r="82" spans="1:5" ht="15.75">
      <c r="A82" s="1"/>
      <c r="B82" s="9"/>
      <c r="C82" s="9"/>
      <c r="D82" s="9"/>
      <c r="E82" s="9"/>
    </row>
    <row r="83" spans="1:5" ht="15.75">
      <c r="A83" s="1"/>
      <c r="B83" s="9"/>
      <c r="C83" s="9"/>
      <c r="D83" s="9"/>
      <c r="E83" s="9"/>
    </row>
    <row r="84" spans="1:5" ht="15.75">
      <c r="A84" s="1"/>
      <c r="B84" s="9"/>
      <c r="C84" s="9"/>
      <c r="D84" s="9"/>
      <c r="E84" s="9"/>
    </row>
    <row r="85" spans="1:5" ht="15.75">
      <c r="A85" s="1"/>
      <c r="B85" s="9"/>
      <c r="C85" s="9"/>
      <c r="D85" s="9"/>
      <c r="E85" s="9"/>
    </row>
    <row r="86" spans="1:5" ht="15.75">
      <c r="A86" s="1"/>
      <c r="B86" s="9"/>
      <c r="C86" s="9"/>
      <c r="D86" s="9"/>
      <c r="E86" s="9"/>
    </row>
    <row r="87" spans="1:5" ht="15.75">
      <c r="A87" s="1"/>
      <c r="B87" s="10"/>
      <c r="C87" s="10"/>
      <c r="D87" s="10"/>
      <c r="E87" s="10"/>
    </row>
    <row r="88" spans="1:5" ht="15.75">
      <c r="A88" s="1"/>
      <c r="B88" s="10"/>
      <c r="C88" s="10"/>
      <c r="D88" s="10"/>
      <c r="E88" s="10"/>
    </row>
    <row r="89" spans="1:5" ht="15.75">
      <c r="A89" s="1"/>
      <c r="B89" s="10"/>
      <c r="C89" s="10"/>
      <c r="D89" s="10"/>
      <c r="E89" s="10"/>
    </row>
    <row r="90" spans="1:5" ht="15.75">
      <c r="A90" s="1"/>
      <c r="B90" s="10"/>
      <c r="C90" s="10"/>
      <c r="D90" s="10"/>
      <c r="E90" s="10"/>
    </row>
    <row r="91" spans="1:5" ht="15.75">
      <c r="A91" s="1"/>
      <c r="B91" s="10"/>
      <c r="C91" s="10"/>
      <c r="D91" s="10"/>
      <c r="E91" s="10"/>
    </row>
    <row r="92" spans="1:5" ht="15.75">
      <c r="A92" s="1"/>
      <c r="B92" s="10"/>
      <c r="C92" s="10"/>
      <c r="D92" s="10"/>
      <c r="E92" s="10"/>
    </row>
    <row r="93" spans="1:5" ht="15.75">
      <c r="A93" s="1"/>
      <c r="B93" s="10"/>
      <c r="C93" s="10"/>
      <c r="D93" s="10"/>
      <c r="E93" s="10"/>
    </row>
    <row r="94" spans="1:5" ht="15.75">
      <c r="A94" s="1"/>
      <c r="B94" s="10"/>
      <c r="C94" s="10"/>
      <c r="D94" s="10"/>
      <c r="E94" s="10"/>
    </row>
  </sheetData>
  <sheetProtection/>
  <mergeCells count="2">
    <mergeCell ref="B4:D4"/>
    <mergeCell ref="E4:E5"/>
  </mergeCells>
  <printOptions/>
  <pageMargins left="0.7" right="0.7" top="0.75" bottom="0.75" header="0.3" footer="0.3"/>
  <pageSetup fitToHeight="2" fitToWidth="1" horizontalDpi="1200" verticalDpi="1200" orientation="portrait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5.77734375" style="0" customWidth="1"/>
  </cols>
  <sheetData>
    <row r="1" spans="1:5" ht="20.25">
      <c r="A1" s="13" t="s">
        <v>1</v>
      </c>
      <c r="B1" s="3"/>
      <c r="C1" s="3"/>
      <c r="D1" s="3"/>
      <c r="E1" s="3"/>
    </row>
    <row r="2" spans="1:5" ht="20.25">
      <c r="A2" s="13" t="s">
        <v>81</v>
      </c>
      <c r="B2" s="3"/>
      <c r="C2" s="3"/>
      <c r="D2" s="3"/>
      <c r="E2" s="3"/>
    </row>
    <row r="3" spans="1:5" ht="15.75">
      <c r="A3" s="4"/>
      <c r="B3" s="4"/>
      <c r="C3" s="4"/>
      <c r="D3" s="4"/>
      <c r="E3" s="4"/>
    </row>
    <row r="4" spans="1:5" ht="17.25">
      <c r="A4" s="5"/>
      <c r="B4" s="14" t="s">
        <v>68</v>
      </c>
      <c r="C4" s="14"/>
      <c r="D4" s="14"/>
      <c r="E4" s="15" t="s">
        <v>71</v>
      </c>
    </row>
    <row r="5" spans="1:5" ht="17.25">
      <c r="A5" s="6" t="s">
        <v>70</v>
      </c>
      <c r="B5" s="7" t="s">
        <v>2</v>
      </c>
      <c r="C5" s="7" t="s">
        <v>69</v>
      </c>
      <c r="D5" s="7" t="s">
        <v>3</v>
      </c>
      <c r="E5" s="16"/>
    </row>
    <row r="6" spans="1:5" ht="15.75">
      <c r="A6" s="8"/>
      <c r="B6" s="8"/>
      <c r="C6" s="8"/>
      <c r="D6" s="8"/>
      <c r="E6" s="8"/>
    </row>
    <row r="7" spans="1:5" ht="15.75">
      <c r="A7" s="2" t="s">
        <v>4</v>
      </c>
      <c r="B7" s="9">
        <f>+B9+B11</f>
        <v>518099</v>
      </c>
      <c r="C7" s="9">
        <f>+C9+C11</f>
        <v>181777</v>
      </c>
      <c r="D7" s="9">
        <f>+D9+D11</f>
        <v>336322</v>
      </c>
      <c r="E7" s="9">
        <f>+E9+E11</f>
        <v>11369280</v>
      </c>
    </row>
    <row r="8" spans="1:5" ht="15.75">
      <c r="A8" s="1"/>
      <c r="B8" s="9"/>
      <c r="C8" s="9"/>
      <c r="D8" s="9"/>
      <c r="E8" s="9"/>
    </row>
    <row r="9" spans="1:5" ht="15.75">
      <c r="A9" s="2" t="s">
        <v>5</v>
      </c>
      <c r="B9" s="9">
        <f>SUM(C9+D9)</f>
        <v>169469</v>
      </c>
      <c r="C9" s="9">
        <v>77342</v>
      </c>
      <c r="D9" s="9">
        <v>92127</v>
      </c>
      <c r="E9" s="9">
        <v>3293239</v>
      </c>
    </row>
    <row r="10" spans="1:5" ht="15.75">
      <c r="A10" s="1"/>
      <c r="B10" s="9"/>
      <c r="C10" s="9"/>
      <c r="D10" s="9"/>
      <c r="E10" s="9"/>
    </row>
    <row r="11" spans="1:5" ht="15.75">
      <c r="A11" s="2" t="s">
        <v>6</v>
      </c>
      <c r="B11" s="9">
        <f>SUM(B12:B70)</f>
        <v>348630</v>
      </c>
      <c r="C11" s="9">
        <f>SUM(C12:C70)</f>
        <v>104435</v>
      </c>
      <c r="D11" s="9">
        <f>SUM(D12:D70)</f>
        <v>244195</v>
      </c>
      <c r="E11" s="9">
        <f>SUM(E12:E70)</f>
        <v>8076041</v>
      </c>
    </row>
    <row r="12" spans="1:5" ht="15.75">
      <c r="A12" s="2" t="s">
        <v>7</v>
      </c>
      <c r="B12" s="9">
        <f>SUM(C12:D12)</f>
        <v>28543</v>
      </c>
      <c r="C12" s="9">
        <v>5830</v>
      </c>
      <c r="D12" s="9">
        <v>22713</v>
      </c>
      <c r="E12" s="9">
        <v>205142</v>
      </c>
    </row>
    <row r="13" spans="1:5" ht="15.75">
      <c r="A13" s="2" t="s">
        <v>8</v>
      </c>
      <c r="B13" s="9">
        <f aca="true" t="shared" si="0" ref="B13:B67">SUM(C13:D13)</f>
        <v>840</v>
      </c>
      <c r="C13" s="9">
        <v>354</v>
      </c>
      <c r="D13" s="9">
        <v>486</v>
      </c>
      <c r="E13" s="9">
        <v>33476</v>
      </c>
    </row>
    <row r="14" spans="1:5" ht="15.75">
      <c r="A14" s="2" t="s">
        <v>9</v>
      </c>
      <c r="B14" s="9">
        <f t="shared" si="0"/>
        <v>6427</v>
      </c>
      <c r="C14" s="9">
        <v>2162</v>
      </c>
      <c r="D14" s="9">
        <v>4265</v>
      </c>
      <c r="E14" s="9">
        <v>145893</v>
      </c>
    </row>
    <row r="15" spans="1:5" ht="15.75">
      <c r="A15" s="2" t="s">
        <v>10</v>
      </c>
      <c r="B15" s="9">
        <f t="shared" si="0"/>
        <v>3088</v>
      </c>
      <c r="C15" s="9">
        <v>1061</v>
      </c>
      <c r="D15" s="9">
        <v>2027</v>
      </c>
      <c r="E15" s="9">
        <v>58897</v>
      </c>
    </row>
    <row r="16" spans="1:5" ht="15.75">
      <c r="A16" s="2" t="s">
        <v>11</v>
      </c>
      <c r="B16" s="9">
        <f t="shared" si="0"/>
        <v>2139</v>
      </c>
      <c r="C16" s="9">
        <v>669</v>
      </c>
      <c r="D16" s="9">
        <v>1470</v>
      </c>
      <c r="E16" s="9">
        <v>56653</v>
      </c>
    </row>
    <row r="17" spans="1:5" ht="15.75">
      <c r="A17" s="2" t="s">
        <v>12</v>
      </c>
      <c r="B17" s="9">
        <f t="shared" si="0"/>
        <v>4228</v>
      </c>
      <c r="C17" s="9">
        <v>1509</v>
      </c>
      <c r="D17" s="9">
        <v>2719</v>
      </c>
      <c r="E17" s="9">
        <v>96675</v>
      </c>
    </row>
    <row r="18" spans="1:5" ht="15.75">
      <c r="A18" s="2" t="s">
        <v>13</v>
      </c>
      <c r="B18" s="9">
        <f t="shared" si="0"/>
        <v>2233</v>
      </c>
      <c r="C18" s="9">
        <v>855</v>
      </c>
      <c r="D18" s="9">
        <v>1378</v>
      </c>
      <c r="E18" s="9">
        <v>63189</v>
      </c>
    </row>
    <row r="19" spans="1:5" ht="15.75">
      <c r="A19" s="2" t="s">
        <v>14</v>
      </c>
      <c r="B19" s="9">
        <f t="shared" si="0"/>
        <v>1195</v>
      </c>
      <c r="C19" s="9">
        <v>449</v>
      </c>
      <c r="D19" s="9">
        <v>746</v>
      </c>
      <c r="E19" s="9">
        <v>39317</v>
      </c>
    </row>
    <row r="20" spans="1:5" ht="15.75">
      <c r="A20" s="2" t="s">
        <v>15</v>
      </c>
      <c r="B20" s="9">
        <f t="shared" si="0"/>
        <v>2645</v>
      </c>
      <c r="C20" s="9">
        <v>877</v>
      </c>
      <c r="D20" s="9">
        <v>1768</v>
      </c>
      <c r="E20" s="9">
        <v>57661</v>
      </c>
    </row>
    <row r="21" spans="1:5" ht="15.75">
      <c r="A21" s="2" t="s">
        <v>16</v>
      </c>
      <c r="B21" s="9">
        <f t="shared" si="0"/>
        <v>1702</v>
      </c>
      <c r="C21" s="9">
        <v>573</v>
      </c>
      <c r="D21" s="9">
        <v>1129</v>
      </c>
      <c r="E21" s="9">
        <v>49499</v>
      </c>
    </row>
    <row r="22" spans="1:5" ht="15.75">
      <c r="A22" s="2" t="s">
        <v>17</v>
      </c>
      <c r="B22" s="9">
        <f t="shared" si="0"/>
        <v>1795</v>
      </c>
      <c r="C22" s="9">
        <v>523</v>
      </c>
      <c r="D22" s="9">
        <v>1272</v>
      </c>
      <c r="E22" s="9">
        <v>33271</v>
      </c>
    </row>
    <row r="23" spans="1:5" ht="15.75">
      <c r="A23" s="2" t="s">
        <v>18</v>
      </c>
      <c r="B23" s="9">
        <f t="shared" si="0"/>
        <v>1703</v>
      </c>
      <c r="C23" s="9">
        <v>569</v>
      </c>
      <c r="D23" s="9">
        <v>1134</v>
      </c>
      <c r="E23" s="9">
        <v>38455</v>
      </c>
    </row>
    <row r="24" spans="1:5" ht="15.75">
      <c r="A24" s="2" t="s">
        <v>19</v>
      </c>
      <c r="B24" s="9">
        <f t="shared" si="0"/>
        <v>8605</v>
      </c>
      <c r="C24" s="9">
        <v>2993</v>
      </c>
      <c r="D24" s="9">
        <v>5612</v>
      </c>
      <c r="E24" s="9">
        <v>214028</v>
      </c>
    </row>
    <row r="25" spans="1:5" ht="15.75">
      <c r="A25" s="2" t="s">
        <v>20</v>
      </c>
      <c r="B25" s="9">
        <f t="shared" si="0"/>
        <v>20790</v>
      </c>
      <c r="C25" s="9">
        <v>7074</v>
      </c>
      <c r="D25" s="9">
        <v>13716</v>
      </c>
      <c r="E25" s="9">
        <v>654652</v>
      </c>
    </row>
    <row r="26" spans="1:5" ht="15.75">
      <c r="A26" s="2" t="s">
        <v>21</v>
      </c>
      <c r="B26" s="9">
        <f t="shared" si="0"/>
        <v>815</v>
      </c>
      <c r="C26" s="9">
        <v>320</v>
      </c>
      <c r="D26" s="9">
        <v>495</v>
      </c>
      <c r="E26" s="9">
        <v>29384</v>
      </c>
    </row>
    <row r="27" spans="1:5" ht="15.75">
      <c r="A27" s="2" t="s">
        <v>22</v>
      </c>
      <c r="B27" s="9">
        <f t="shared" si="0"/>
        <v>1578</v>
      </c>
      <c r="C27" s="9">
        <v>604</v>
      </c>
      <c r="D27" s="9">
        <v>974</v>
      </c>
      <c r="E27" s="9">
        <v>35403</v>
      </c>
    </row>
    <row r="28" spans="1:5" ht="15.75">
      <c r="A28" s="2" t="s">
        <v>23</v>
      </c>
      <c r="B28" s="9">
        <f t="shared" si="0"/>
        <v>1280</v>
      </c>
      <c r="C28" s="9">
        <v>432</v>
      </c>
      <c r="D28" s="9">
        <v>848</v>
      </c>
      <c r="E28" s="9">
        <v>41597</v>
      </c>
    </row>
    <row r="29" spans="1:5" ht="15.75">
      <c r="A29" s="2" t="s">
        <v>24</v>
      </c>
      <c r="B29" s="9">
        <f t="shared" si="0"/>
        <v>1702</v>
      </c>
      <c r="C29" s="9">
        <v>536</v>
      </c>
      <c r="D29" s="9">
        <v>1166</v>
      </c>
      <c r="E29" s="9">
        <v>45296</v>
      </c>
    </row>
    <row r="30" spans="1:5" ht="15.75">
      <c r="A30" s="2" t="s">
        <v>25</v>
      </c>
      <c r="B30" s="9">
        <f t="shared" si="0"/>
        <v>1250</v>
      </c>
      <c r="C30" s="9">
        <v>375</v>
      </c>
      <c r="D30" s="9">
        <v>875</v>
      </c>
      <c r="E30" s="9">
        <v>39237</v>
      </c>
    </row>
    <row r="31" spans="1:5" ht="15.75">
      <c r="A31" s="2" t="s">
        <v>26</v>
      </c>
      <c r="B31" s="9">
        <f t="shared" si="0"/>
        <v>157</v>
      </c>
      <c r="C31" s="9">
        <v>64</v>
      </c>
      <c r="D31" s="9">
        <v>93</v>
      </c>
      <c r="E31" s="9">
        <v>4870</v>
      </c>
    </row>
    <row r="32" spans="1:5" ht="15.75">
      <c r="A32" s="2" t="s">
        <v>27</v>
      </c>
      <c r="B32" s="9">
        <f t="shared" si="0"/>
        <v>1468</v>
      </c>
      <c r="C32" s="9">
        <v>446</v>
      </c>
      <c r="D32" s="9">
        <v>1022</v>
      </c>
      <c r="E32" s="9">
        <v>46809</v>
      </c>
    </row>
    <row r="33" spans="1:5" ht="15.75">
      <c r="A33" s="2" t="s">
        <v>28</v>
      </c>
      <c r="B33" s="9">
        <f t="shared" si="0"/>
        <v>3910</v>
      </c>
      <c r="C33" s="9">
        <v>2155</v>
      </c>
      <c r="D33" s="9">
        <v>1755</v>
      </c>
      <c r="E33" s="9">
        <v>72490</v>
      </c>
    </row>
    <row r="34" spans="1:5" ht="15.75">
      <c r="A34" s="2" t="s">
        <v>29</v>
      </c>
      <c r="B34" s="9">
        <f t="shared" si="0"/>
        <v>754</v>
      </c>
      <c r="C34" s="9">
        <v>258</v>
      </c>
      <c r="D34" s="9">
        <v>496</v>
      </c>
      <c r="E34" s="9">
        <v>20328</v>
      </c>
    </row>
    <row r="35" spans="1:5" ht="15.75">
      <c r="A35" s="2" t="s">
        <v>30</v>
      </c>
      <c r="B35" s="9">
        <f t="shared" si="0"/>
        <v>2212</v>
      </c>
      <c r="C35" s="9">
        <v>706</v>
      </c>
      <c r="D35" s="9">
        <v>1506</v>
      </c>
      <c r="E35" s="9">
        <v>46306</v>
      </c>
    </row>
    <row r="36" spans="1:5" ht="15.75">
      <c r="A36" s="2" t="s">
        <v>31</v>
      </c>
      <c r="B36" s="9">
        <f t="shared" si="0"/>
        <v>2343</v>
      </c>
      <c r="C36" s="9">
        <v>827</v>
      </c>
      <c r="D36" s="9">
        <v>1516</v>
      </c>
      <c r="E36" s="9">
        <v>51716</v>
      </c>
    </row>
    <row r="37" spans="1:5" ht="15.75">
      <c r="A37" s="2" t="s">
        <v>32</v>
      </c>
      <c r="B37" s="9">
        <f t="shared" si="0"/>
        <v>20319</v>
      </c>
      <c r="C37" s="9">
        <v>7357</v>
      </c>
      <c r="D37" s="9">
        <v>12962</v>
      </c>
      <c r="E37" s="9">
        <v>522074</v>
      </c>
    </row>
    <row r="38" spans="1:5" ht="15.75">
      <c r="A38" s="2" t="s">
        <v>33</v>
      </c>
      <c r="B38" s="9">
        <f t="shared" si="0"/>
        <v>1057</v>
      </c>
      <c r="C38" s="9">
        <v>333</v>
      </c>
      <c r="D38" s="9">
        <v>724</v>
      </c>
      <c r="E38" s="9">
        <v>36989</v>
      </c>
    </row>
    <row r="39" spans="1:5" ht="15.75">
      <c r="A39" s="2" t="s">
        <v>34</v>
      </c>
      <c r="B39" s="9">
        <f t="shared" si="0"/>
        <v>24093</v>
      </c>
      <c r="C39" s="9">
        <v>7365</v>
      </c>
      <c r="D39" s="9">
        <v>16728</v>
      </c>
      <c r="E39" s="9">
        <v>997177</v>
      </c>
    </row>
    <row r="40" spans="1:5" ht="15.75">
      <c r="A40" s="2" t="s">
        <v>35</v>
      </c>
      <c r="B40" s="9">
        <f t="shared" si="0"/>
        <v>7355</v>
      </c>
      <c r="C40" s="9">
        <v>2325</v>
      </c>
      <c r="D40" s="9">
        <v>5030</v>
      </c>
      <c r="E40" s="9">
        <v>161720</v>
      </c>
    </row>
    <row r="41" spans="1:5" ht="15.75">
      <c r="A41" s="2" t="s">
        <v>36</v>
      </c>
      <c r="B41" s="9">
        <f t="shared" si="0"/>
        <v>45061</v>
      </c>
      <c r="C41" s="9">
        <v>1625</v>
      </c>
      <c r="D41" s="9">
        <v>43436</v>
      </c>
      <c r="E41" s="9">
        <v>164642</v>
      </c>
    </row>
    <row r="42" spans="1:5" ht="15.75">
      <c r="A42" s="2" t="s">
        <v>37</v>
      </c>
      <c r="B42" s="9">
        <f t="shared" si="0"/>
        <v>11434</v>
      </c>
      <c r="C42" s="9">
        <v>3905</v>
      </c>
      <c r="D42" s="9">
        <v>7529</v>
      </c>
      <c r="E42" s="9">
        <v>326965</v>
      </c>
    </row>
    <row r="43" spans="1:5" ht="15.75">
      <c r="A43" s="2" t="s">
        <v>38</v>
      </c>
      <c r="B43" s="9">
        <f t="shared" si="0"/>
        <v>2961</v>
      </c>
      <c r="C43" s="9">
        <v>1092</v>
      </c>
      <c r="D43" s="9">
        <v>1869</v>
      </c>
      <c r="E43" s="9">
        <v>79351</v>
      </c>
    </row>
    <row r="44" spans="1:5" ht="15.75">
      <c r="A44" s="2" t="s">
        <v>39</v>
      </c>
      <c r="B44" s="9">
        <f t="shared" si="0"/>
        <v>10820</v>
      </c>
      <c r="C44" s="9">
        <v>4055</v>
      </c>
      <c r="D44" s="9">
        <v>6765</v>
      </c>
      <c r="E44" s="9">
        <v>252864</v>
      </c>
    </row>
    <row r="45" spans="1:5" ht="15.75">
      <c r="A45" s="2" t="s">
        <v>40</v>
      </c>
      <c r="B45" s="9">
        <f t="shared" si="0"/>
        <v>1221</v>
      </c>
      <c r="C45" s="9">
        <v>433</v>
      </c>
      <c r="D45" s="9">
        <v>788</v>
      </c>
      <c r="E45" s="9">
        <v>30467</v>
      </c>
    </row>
    <row r="46" spans="1:5" ht="15.75">
      <c r="A46" s="2" t="s">
        <v>41</v>
      </c>
      <c r="B46" s="9">
        <f t="shared" si="0"/>
        <v>3694</v>
      </c>
      <c r="C46" s="9">
        <v>1122</v>
      </c>
      <c r="D46" s="9">
        <v>2572</v>
      </c>
      <c r="E46" s="9">
        <v>88173</v>
      </c>
    </row>
    <row r="47" spans="1:5" ht="15.75">
      <c r="A47" s="2" t="s">
        <v>42</v>
      </c>
      <c r="B47" s="9">
        <f t="shared" si="0"/>
        <v>2129</v>
      </c>
      <c r="C47" s="9">
        <v>684</v>
      </c>
      <c r="D47" s="9">
        <v>1445</v>
      </c>
      <c r="E47" s="9">
        <v>45275</v>
      </c>
    </row>
    <row r="48" spans="1:5" ht="15.75">
      <c r="A48" s="2" t="s">
        <v>43</v>
      </c>
      <c r="B48" s="9">
        <f t="shared" si="0"/>
        <v>3810</v>
      </c>
      <c r="C48" s="9">
        <v>1504</v>
      </c>
      <c r="D48" s="9">
        <v>2306</v>
      </c>
      <c r="E48" s="9">
        <v>76988</v>
      </c>
    </row>
    <row r="49" spans="1:5" ht="15.75">
      <c r="A49" s="2" t="s">
        <v>44</v>
      </c>
      <c r="B49" s="9">
        <f t="shared" si="0"/>
        <v>4844</v>
      </c>
      <c r="C49" s="9">
        <v>1706</v>
      </c>
      <c r="D49" s="9">
        <v>3138</v>
      </c>
      <c r="E49" s="9">
        <v>113668</v>
      </c>
    </row>
    <row r="50" spans="1:5" ht="15.75">
      <c r="A50" s="2" t="s">
        <v>45</v>
      </c>
      <c r="B50" s="9">
        <f t="shared" si="0"/>
        <v>7199</v>
      </c>
      <c r="C50" s="9">
        <v>2782</v>
      </c>
      <c r="D50" s="9">
        <v>4417</v>
      </c>
      <c r="E50" s="9">
        <v>207913</v>
      </c>
    </row>
    <row r="51" spans="1:5" ht="15.75">
      <c r="A51" s="2" t="s">
        <v>46</v>
      </c>
      <c r="B51" s="9">
        <f t="shared" si="0"/>
        <v>3609</v>
      </c>
      <c r="C51" s="9">
        <v>1202</v>
      </c>
      <c r="D51" s="9">
        <v>2407</v>
      </c>
      <c r="E51" s="9">
        <v>76817</v>
      </c>
    </row>
    <row r="52" spans="1:5" ht="15.75">
      <c r="A52" s="2" t="s">
        <v>47</v>
      </c>
      <c r="B52" s="9">
        <f t="shared" si="0"/>
        <v>7868</v>
      </c>
      <c r="C52" s="9">
        <v>3012</v>
      </c>
      <c r="D52" s="9">
        <v>4856</v>
      </c>
      <c r="E52" s="9">
        <v>167779</v>
      </c>
    </row>
    <row r="53" spans="1:5" ht="15.75">
      <c r="A53" s="2" t="s">
        <v>48</v>
      </c>
      <c r="B53" s="9">
        <f t="shared" si="0"/>
        <v>3771</v>
      </c>
      <c r="C53" s="9">
        <v>1194</v>
      </c>
      <c r="D53" s="9">
        <v>2577</v>
      </c>
      <c r="E53" s="9">
        <v>118003</v>
      </c>
    </row>
    <row r="54" spans="1:5" ht="15.75">
      <c r="A54" s="2" t="s">
        <v>49</v>
      </c>
      <c r="B54" s="9">
        <f t="shared" si="0"/>
        <v>1100</v>
      </c>
      <c r="C54" s="9">
        <v>312</v>
      </c>
      <c r="D54" s="9">
        <v>788</v>
      </c>
      <c r="E54" s="9">
        <v>24862</v>
      </c>
    </row>
    <row r="55" spans="1:5" ht="15.75">
      <c r="A55" s="2" t="s">
        <v>50</v>
      </c>
      <c r="B55" s="9">
        <f t="shared" si="0"/>
        <v>729</v>
      </c>
      <c r="C55" s="9">
        <v>318</v>
      </c>
      <c r="D55" s="9">
        <v>411</v>
      </c>
      <c r="E55" s="9">
        <v>14375</v>
      </c>
    </row>
    <row r="56" spans="1:5" ht="15.75">
      <c r="A56" s="2" t="s">
        <v>51</v>
      </c>
      <c r="B56" s="9">
        <f t="shared" si="0"/>
        <v>1110</v>
      </c>
      <c r="C56" s="9">
        <v>406</v>
      </c>
      <c r="D56" s="9">
        <v>704</v>
      </c>
      <c r="E56" s="9">
        <v>24758</v>
      </c>
    </row>
    <row r="57" spans="1:5" ht="15.75">
      <c r="A57" s="2" t="s">
        <v>52</v>
      </c>
      <c r="B57" s="9">
        <f t="shared" si="0"/>
        <v>3215</v>
      </c>
      <c r="C57" s="9">
        <v>1282</v>
      </c>
      <c r="D57" s="9">
        <v>1933</v>
      </c>
      <c r="E57" s="9">
        <v>73888</v>
      </c>
    </row>
    <row r="58" spans="1:5" ht="15.75">
      <c r="A58" s="2" t="s">
        <v>53</v>
      </c>
      <c r="B58" s="9">
        <f t="shared" si="0"/>
        <v>37125</v>
      </c>
      <c r="C58" s="9">
        <v>11953</v>
      </c>
      <c r="D58" s="9">
        <v>25172</v>
      </c>
      <c r="E58" s="9">
        <v>1093503</v>
      </c>
    </row>
    <row r="59" spans="1:5" ht="15.75">
      <c r="A59" s="2" t="s">
        <v>54</v>
      </c>
      <c r="B59" s="9">
        <f t="shared" si="0"/>
        <v>2008</v>
      </c>
      <c r="C59" s="9">
        <v>705</v>
      </c>
      <c r="D59" s="9">
        <v>1303</v>
      </c>
      <c r="E59" s="9">
        <v>57741</v>
      </c>
    </row>
    <row r="60" spans="1:5" ht="15.75">
      <c r="A60" s="2" t="s">
        <v>55</v>
      </c>
      <c r="B60" s="9">
        <f t="shared" si="0"/>
        <v>1478</v>
      </c>
      <c r="C60" s="9">
        <v>693</v>
      </c>
      <c r="D60" s="9">
        <v>785</v>
      </c>
      <c r="E60" s="9">
        <v>39166</v>
      </c>
    </row>
    <row r="61" spans="1:5" ht="15.75">
      <c r="A61" s="2" t="s">
        <v>56</v>
      </c>
      <c r="B61" s="9">
        <f t="shared" si="0"/>
        <v>4538</v>
      </c>
      <c r="C61" s="9">
        <v>2142</v>
      </c>
      <c r="D61" s="9">
        <v>2396</v>
      </c>
      <c r="E61" s="9">
        <v>62808</v>
      </c>
    </row>
    <row r="62" spans="1:5" ht="15.75">
      <c r="A62" s="2" t="s">
        <v>57</v>
      </c>
      <c r="B62" s="9">
        <f t="shared" si="0"/>
        <v>4025</v>
      </c>
      <c r="C62" s="9">
        <v>1399</v>
      </c>
      <c r="D62" s="9">
        <v>2626</v>
      </c>
      <c r="E62" s="9">
        <v>137170</v>
      </c>
    </row>
    <row r="63" spans="1:5" ht="15.75">
      <c r="A63" s="2" t="s">
        <v>58</v>
      </c>
      <c r="B63" s="9">
        <f t="shared" si="0"/>
        <v>2025</v>
      </c>
      <c r="C63" s="9">
        <v>707</v>
      </c>
      <c r="D63" s="9">
        <v>1318</v>
      </c>
      <c r="E63" s="9">
        <v>53207</v>
      </c>
    </row>
    <row r="64" spans="1:5" ht="15.75">
      <c r="A64" s="2" t="s">
        <v>59</v>
      </c>
      <c r="B64" s="9">
        <f t="shared" si="0"/>
        <v>2022</v>
      </c>
      <c r="C64" s="9">
        <v>687</v>
      </c>
      <c r="D64" s="9">
        <v>1335</v>
      </c>
      <c r="E64" s="9">
        <v>46185</v>
      </c>
    </row>
    <row r="65" spans="1:5" ht="15.75">
      <c r="A65" s="2" t="s">
        <v>60</v>
      </c>
      <c r="B65" s="9">
        <f t="shared" si="0"/>
        <v>1461</v>
      </c>
      <c r="C65" s="9">
        <v>519</v>
      </c>
      <c r="D65" s="9">
        <v>942</v>
      </c>
      <c r="E65" s="9">
        <v>70987</v>
      </c>
    </row>
    <row r="66" spans="1:5" ht="15.75">
      <c r="A66" s="2" t="s">
        <v>61</v>
      </c>
      <c r="B66" s="9">
        <f t="shared" si="0"/>
        <v>21773</v>
      </c>
      <c r="C66" s="9">
        <v>8977</v>
      </c>
      <c r="D66" s="9">
        <v>12796</v>
      </c>
      <c r="E66" s="9">
        <v>646804</v>
      </c>
    </row>
    <row r="67" spans="1:5" ht="15.75">
      <c r="A67" s="2" t="s">
        <v>62</v>
      </c>
      <c r="B67" s="9">
        <f t="shared" si="0"/>
        <v>752</v>
      </c>
      <c r="C67" s="9">
        <v>220</v>
      </c>
      <c r="D67" s="9">
        <v>532</v>
      </c>
      <c r="E67" s="9">
        <v>30333</v>
      </c>
    </row>
    <row r="68" spans="1:5" ht="15.75">
      <c r="A68" s="2" t="s">
        <v>63</v>
      </c>
      <c r="B68" s="9">
        <f>SUM(C68:D68)</f>
        <v>622</v>
      </c>
      <c r="C68" s="9">
        <v>198</v>
      </c>
      <c r="D68" s="9">
        <v>424</v>
      </c>
      <c r="E68" s="9">
        <v>17305</v>
      </c>
    </row>
    <row r="69" spans="1:5" ht="15.75">
      <c r="A69" s="1"/>
      <c r="B69" s="9"/>
      <c r="C69" s="9"/>
      <c r="D69" s="9"/>
      <c r="E69" s="9"/>
    </row>
    <row r="70" spans="1:5" ht="15.75">
      <c r="A70" s="2" t="s">
        <v>82</v>
      </c>
      <c r="B70" s="17">
        <v>0</v>
      </c>
      <c r="C70" s="17">
        <v>0</v>
      </c>
      <c r="D70" s="17">
        <v>0</v>
      </c>
      <c r="E70" s="9">
        <v>35840</v>
      </c>
    </row>
    <row r="71" spans="1:5" ht="15.75">
      <c r="A71" s="5"/>
      <c r="B71" s="11"/>
      <c r="C71" s="11"/>
      <c r="D71" s="11"/>
      <c r="E71" s="11"/>
    </row>
    <row r="72" spans="1:5" ht="15.75">
      <c r="A72" s="3" t="s">
        <v>64</v>
      </c>
      <c r="B72" s="9"/>
      <c r="C72" s="9"/>
      <c r="D72" s="9"/>
      <c r="E72" s="9"/>
    </row>
    <row r="73" spans="1:5" ht="15.75">
      <c r="A73" s="3" t="s">
        <v>65</v>
      </c>
      <c r="B73" s="9"/>
      <c r="C73" s="9"/>
      <c r="D73" s="9"/>
      <c r="E73" s="9"/>
    </row>
    <row r="74" spans="1:5" ht="15.75">
      <c r="A74" s="1" t="s">
        <v>74</v>
      </c>
      <c r="B74" s="9"/>
      <c r="C74" s="9"/>
      <c r="D74" s="9"/>
      <c r="E74" s="9"/>
    </row>
    <row r="75" spans="1:5" ht="15.75">
      <c r="A75" s="1"/>
      <c r="B75" s="12"/>
      <c r="C75" s="12"/>
      <c r="D75" s="12"/>
      <c r="E75" s="9"/>
    </row>
    <row r="76" spans="1:5" ht="15.75">
      <c r="A76" s="3" t="s">
        <v>0</v>
      </c>
      <c r="B76" s="12"/>
      <c r="C76" s="12"/>
      <c r="D76" s="9"/>
      <c r="E76" s="9"/>
    </row>
    <row r="77" spans="1:5" ht="15.75">
      <c r="A77" s="3" t="s">
        <v>66</v>
      </c>
      <c r="B77" s="12"/>
      <c r="C77" s="9"/>
      <c r="D77" s="12"/>
      <c r="E77" s="9"/>
    </row>
    <row r="78" spans="1:5" ht="15.75">
      <c r="A78" s="1"/>
      <c r="B78" s="12"/>
      <c r="C78" s="9"/>
      <c r="D78" s="9"/>
      <c r="E78" s="9"/>
    </row>
    <row r="79" spans="1:5" ht="15.75">
      <c r="A79" s="1"/>
      <c r="B79" s="12"/>
      <c r="C79" s="12"/>
      <c r="D79" s="12"/>
      <c r="E79" s="9"/>
    </row>
    <row r="80" spans="1:5" ht="15.75">
      <c r="A80" s="1"/>
      <c r="B80" s="12"/>
      <c r="C80" s="12"/>
      <c r="D80" s="12"/>
      <c r="E80" s="9"/>
    </row>
    <row r="81" spans="1:5" ht="15.75">
      <c r="A81" s="1"/>
      <c r="B81" s="9"/>
      <c r="C81" s="9"/>
      <c r="D81" s="9"/>
      <c r="E81" s="9"/>
    </row>
    <row r="82" spans="1:5" ht="15.75">
      <c r="A82" s="1"/>
      <c r="B82" s="9"/>
      <c r="C82" s="9"/>
      <c r="D82" s="9"/>
      <c r="E82" s="9"/>
    </row>
    <row r="83" spans="1:5" ht="15.75">
      <c r="A83" s="1"/>
      <c r="B83" s="9"/>
      <c r="C83" s="9"/>
      <c r="D83" s="9"/>
      <c r="E83" s="9"/>
    </row>
    <row r="84" spans="1:5" ht="15.75">
      <c r="A84" s="1"/>
      <c r="B84" s="9"/>
      <c r="C84" s="9"/>
      <c r="D84" s="9"/>
      <c r="E84" s="9"/>
    </row>
    <row r="85" spans="1:5" ht="15.75">
      <c r="A85" s="1"/>
      <c r="B85" s="9"/>
      <c r="C85" s="9"/>
      <c r="D85" s="9"/>
      <c r="E85" s="9"/>
    </row>
    <row r="86" spans="1:5" ht="15.75">
      <c r="A86" s="1"/>
      <c r="B86" s="9"/>
      <c r="C86" s="9"/>
      <c r="D86" s="9"/>
      <c r="E86" s="9"/>
    </row>
    <row r="87" spans="1:5" ht="15.75">
      <c r="A87" s="1"/>
      <c r="B87" s="10"/>
      <c r="C87" s="10"/>
      <c r="D87" s="10"/>
      <c r="E87" s="10"/>
    </row>
    <row r="88" spans="1:5" ht="15.75">
      <c r="A88" s="1"/>
      <c r="B88" s="10"/>
      <c r="C88" s="10"/>
      <c r="D88" s="10"/>
      <c r="E88" s="10"/>
    </row>
    <row r="89" spans="1:5" ht="15.75">
      <c r="A89" s="1"/>
      <c r="B89" s="10"/>
      <c r="C89" s="10"/>
      <c r="D89" s="10"/>
      <c r="E89" s="10"/>
    </row>
    <row r="90" spans="1:5" ht="15.75">
      <c r="A90" s="1"/>
      <c r="B90" s="10"/>
      <c r="C90" s="10"/>
      <c r="D90" s="10"/>
      <c r="E90" s="10"/>
    </row>
    <row r="91" spans="1:5" ht="15.75">
      <c r="A91" s="1"/>
      <c r="B91" s="10"/>
      <c r="C91" s="10"/>
      <c r="D91" s="10"/>
      <c r="E91" s="10"/>
    </row>
    <row r="92" spans="1:5" ht="15.75">
      <c r="A92" s="1"/>
      <c r="B92" s="10"/>
      <c r="C92" s="10"/>
      <c r="D92" s="10"/>
      <c r="E92" s="10"/>
    </row>
  </sheetData>
  <sheetProtection/>
  <mergeCells count="2">
    <mergeCell ref="B4:D4"/>
    <mergeCell ref="E4:E5"/>
  </mergeCells>
  <printOptions/>
  <pageMargins left="0.7" right="0.7" top="0.75" bottom="0.75" header="0.3" footer="0.3"/>
  <pageSetup fitToHeight="2" fitToWidth="1" horizontalDpi="1200" verticalDpi="12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5.77734375" style="0" customWidth="1"/>
  </cols>
  <sheetData>
    <row r="1" spans="1:5" ht="20.25">
      <c r="A1" s="13" t="s">
        <v>1</v>
      </c>
      <c r="B1" s="3"/>
      <c r="C1" s="3"/>
      <c r="D1" s="3"/>
      <c r="E1" s="3"/>
    </row>
    <row r="2" spans="1:5" ht="20.25">
      <c r="A2" s="13" t="s">
        <v>83</v>
      </c>
      <c r="B2" s="3"/>
      <c r="C2" s="3"/>
      <c r="D2" s="3"/>
      <c r="E2" s="3"/>
    </row>
    <row r="3" spans="1:5" ht="15.75">
      <c r="A3" s="4"/>
      <c r="B3" s="4"/>
      <c r="C3" s="4"/>
      <c r="D3" s="4"/>
      <c r="E3" s="4"/>
    </row>
    <row r="4" spans="1:5" ht="17.25">
      <c r="A4" s="5"/>
      <c r="B4" s="14" t="s">
        <v>68</v>
      </c>
      <c r="C4" s="14"/>
      <c r="D4" s="14"/>
      <c r="E4" s="15" t="s">
        <v>71</v>
      </c>
    </row>
    <row r="5" spans="1:5" ht="17.25">
      <c r="A5" s="6" t="s">
        <v>70</v>
      </c>
      <c r="B5" s="7" t="s">
        <v>2</v>
      </c>
      <c r="C5" s="7" t="s">
        <v>69</v>
      </c>
      <c r="D5" s="7" t="s">
        <v>3</v>
      </c>
      <c r="E5" s="16"/>
    </row>
    <row r="6" spans="1:5" ht="15.75">
      <c r="A6" s="8"/>
      <c r="B6" s="8"/>
      <c r="C6" s="8"/>
      <c r="D6" s="8"/>
      <c r="E6" s="8"/>
    </row>
    <row r="7" spans="1:5" ht="15.75">
      <c r="A7" s="19" t="s">
        <v>4</v>
      </c>
      <c r="B7" s="20">
        <f>+B9+B11</f>
        <v>565493</v>
      </c>
      <c r="C7" s="20">
        <f>+C9+C11</f>
        <v>175550</v>
      </c>
      <c r="D7" s="20">
        <f>+D9+D11</f>
        <v>389943</v>
      </c>
      <c r="E7" s="20">
        <f>+E9+E11</f>
        <v>11146368</v>
      </c>
    </row>
    <row r="8" spans="1:5" ht="15.75">
      <c r="A8" s="19"/>
      <c r="B8" s="20"/>
      <c r="C8" s="20"/>
      <c r="D8" s="20"/>
      <c r="E8" s="20"/>
    </row>
    <row r="9" spans="1:5" ht="15.75">
      <c r="A9" s="19" t="s">
        <v>5</v>
      </c>
      <c r="B9" s="20">
        <f>SUM(C9+D9)</f>
        <v>186005</v>
      </c>
      <c r="C9" s="20">
        <v>72290</v>
      </c>
      <c r="D9" s="20">
        <v>113715</v>
      </c>
      <c r="E9" s="20">
        <v>3204111</v>
      </c>
    </row>
    <row r="10" spans="1:5" ht="15.75">
      <c r="A10" s="19"/>
      <c r="B10" s="20"/>
      <c r="C10" s="20"/>
      <c r="D10" s="20"/>
      <c r="E10" s="20"/>
    </row>
    <row r="11" spans="1:5" ht="15.75">
      <c r="A11" s="19" t="s">
        <v>6</v>
      </c>
      <c r="B11" s="20">
        <f>SUM(B12:B70)</f>
        <v>379488</v>
      </c>
      <c r="C11" s="20">
        <f>SUM(C12:C70)</f>
        <v>103260</v>
      </c>
      <c r="D11" s="20">
        <f>SUM(D12:D70)</f>
        <v>276228</v>
      </c>
      <c r="E11" s="20">
        <f>SUM(E12:E70)</f>
        <v>7942257</v>
      </c>
    </row>
    <row r="12" spans="1:5" ht="15.75">
      <c r="A12" s="19" t="s">
        <v>7</v>
      </c>
      <c r="B12" s="20">
        <f>SUM(C12:D12)</f>
        <v>32083</v>
      </c>
      <c r="C12" s="20">
        <v>5620</v>
      </c>
      <c r="D12" s="20">
        <v>26463</v>
      </c>
      <c r="E12" s="20">
        <v>201694</v>
      </c>
    </row>
    <row r="13" spans="1:5" ht="15.75">
      <c r="A13" s="19" t="s">
        <v>8</v>
      </c>
      <c r="B13" s="20">
        <f aca="true" t="shared" si="0" ref="B13:B67">SUM(C13:D13)</f>
        <v>972</v>
      </c>
      <c r="C13" s="20">
        <v>346</v>
      </c>
      <c r="D13" s="20">
        <v>626</v>
      </c>
      <c r="E13" s="20">
        <v>33035</v>
      </c>
    </row>
    <row r="14" spans="1:5" ht="15.75">
      <c r="A14" s="19" t="s">
        <v>9</v>
      </c>
      <c r="B14" s="20">
        <f t="shared" si="0"/>
        <v>7103</v>
      </c>
      <c r="C14" s="20">
        <v>2386</v>
      </c>
      <c r="D14" s="20">
        <v>4717</v>
      </c>
      <c r="E14" s="20">
        <v>143664</v>
      </c>
    </row>
    <row r="15" spans="1:5" ht="15.75">
      <c r="A15" s="19" t="s">
        <v>10</v>
      </c>
      <c r="B15" s="20">
        <f t="shared" si="0"/>
        <v>3574</v>
      </c>
      <c r="C15" s="20">
        <v>1085</v>
      </c>
      <c r="D15" s="20">
        <v>2489</v>
      </c>
      <c r="E15" s="20">
        <v>58396</v>
      </c>
    </row>
    <row r="16" spans="1:5" ht="15.75">
      <c r="A16" s="19" t="s">
        <v>11</v>
      </c>
      <c r="B16" s="20">
        <f t="shared" si="0"/>
        <v>2274</v>
      </c>
      <c r="C16" s="20">
        <v>693</v>
      </c>
      <c r="D16" s="20">
        <v>1581</v>
      </c>
      <c r="E16" s="20">
        <v>55906</v>
      </c>
    </row>
    <row r="17" spans="1:5" ht="15.75">
      <c r="A17" s="19" t="s">
        <v>12</v>
      </c>
      <c r="B17" s="20">
        <f t="shared" si="0"/>
        <v>4976</v>
      </c>
      <c r="C17" s="20">
        <v>1632</v>
      </c>
      <c r="D17" s="20">
        <v>3344</v>
      </c>
      <c r="E17" s="20">
        <v>95471</v>
      </c>
    </row>
    <row r="18" spans="1:5" ht="15.75">
      <c r="A18" s="19" t="s">
        <v>13</v>
      </c>
      <c r="B18" s="20">
        <f t="shared" si="0"/>
        <v>2356</v>
      </c>
      <c r="C18" s="20">
        <v>888</v>
      </c>
      <c r="D18" s="20">
        <v>1468</v>
      </c>
      <c r="E18" s="20">
        <v>62201</v>
      </c>
    </row>
    <row r="19" spans="1:5" ht="15.75">
      <c r="A19" s="19" t="s">
        <v>14</v>
      </c>
      <c r="B19" s="20">
        <f t="shared" si="0"/>
        <v>1356</v>
      </c>
      <c r="C19" s="20">
        <v>450</v>
      </c>
      <c r="D19" s="20">
        <v>906</v>
      </c>
      <c r="E19" s="20">
        <v>38673</v>
      </c>
    </row>
    <row r="20" spans="1:5" ht="15.75">
      <c r="A20" s="19" t="s">
        <v>15</v>
      </c>
      <c r="B20" s="20">
        <f t="shared" si="0"/>
        <v>2925</v>
      </c>
      <c r="C20" s="20">
        <v>930</v>
      </c>
      <c r="D20" s="20">
        <v>1995</v>
      </c>
      <c r="E20" s="20">
        <v>56677</v>
      </c>
    </row>
    <row r="21" spans="1:5" ht="15.75">
      <c r="A21" s="19" t="s">
        <v>16</v>
      </c>
      <c r="B21" s="20">
        <f t="shared" si="0"/>
        <v>1944</v>
      </c>
      <c r="C21" s="20">
        <v>629</v>
      </c>
      <c r="D21" s="20">
        <v>1315</v>
      </c>
      <c r="E21" s="20">
        <v>48617</v>
      </c>
    </row>
    <row r="22" spans="1:5" ht="15.75">
      <c r="A22" s="19" t="s">
        <v>17</v>
      </c>
      <c r="B22" s="20">
        <f t="shared" si="0"/>
        <v>2020</v>
      </c>
      <c r="C22" s="20">
        <v>550</v>
      </c>
      <c r="D22" s="20">
        <v>1470</v>
      </c>
      <c r="E22" s="20">
        <v>32779</v>
      </c>
    </row>
    <row r="23" spans="1:5" ht="15.75">
      <c r="A23" s="19" t="s">
        <v>18</v>
      </c>
      <c r="B23" s="20">
        <f t="shared" si="0"/>
        <v>1963</v>
      </c>
      <c r="C23" s="20">
        <v>647</v>
      </c>
      <c r="D23" s="20">
        <v>1316</v>
      </c>
      <c r="E23" s="20">
        <v>38063</v>
      </c>
    </row>
    <row r="24" spans="1:5" ht="15.75">
      <c r="A24" s="19" t="s">
        <v>19</v>
      </c>
      <c r="B24" s="20">
        <f t="shared" si="0"/>
        <v>9032</v>
      </c>
      <c r="C24" s="20">
        <v>2874</v>
      </c>
      <c r="D24" s="20">
        <v>6158</v>
      </c>
      <c r="E24" s="20">
        <v>209851</v>
      </c>
    </row>
    <row r="25" spans="1:5" ht="15.75">
      <c r="A25" s="19" t="s">
        <v>20</v>
      </c>
      <c r="B25" s="20">
        <f t="shared" si="0"/>
        <v>20188</v>
      </c>
      <c r="C25" s="20">
        <v>6506</v>
      </c>
      <c r="D25" s="20">
        <v>13682</v>
      </c>
      <c r="E25" s="20">
        <v>644404</v>
      </c>
    </row>
    <row r="26" spans="1:5" ht="15.75">
      <c r="A26" s="19" t="s">
        <v>21</v>
      </c>
      <c r="B26" s="20">
        <f t="shared" si="0"/>
        <v>969</v>
      </c>
      <c r="C26" s="20">
        <v>340</v>
      </c>
      <c r="D26" s="20">
        <v>629</v>
      </c>
      <c r="E26" s="20">
        <v>28956</v>
      </c>
    </row>
    <row r="27" spans="1:5" ht="15.75">
      <c r="A27" s="19" t="s">
        <v>22</v>
      </c>
      <c r="B27" s="20">
        <f t="shared" si="0"/>
        <v>1727</v>
      </c>
      <c r="C27" s="20">
        <v>610</v>
      </c>
      <c r="D27" s="20">
        <v>1117</v>
      </c>
      <c r="E27" s="20">
        <v>34807</v>
      </c>
    </row>
    <row r="28" spans="1:5" ht="15.75">
      <c r="A28" s="19" t="s">
        <v>23</v>
      </c>
      <c r="B28" s="20">
        <f t="shared" si="0"/>
        <v>1560</v>
      </c>
      <c r="C28" s="20">
        <v>495</v>
      </c>
      <c r="D28" s="20">
        <v>1065</v>
      </c>
      <c r="E28" s="20">
        <v>40931</v>
      </c>
    </row>
    <row r="29" spans="1:5" ht="15.75">
      <c r="A29" s="19" t="s">
        <v>24</v>
      </c>
      <c r="B29" s="20">
        <f t="shared" si="0"/>
        <v>1973</v>
      </c>
      <c r="C29" s="20">
        <v>554</v>
      </c>
      <c r="D29" s="20">
        <v>1419</v>
      </c>
      <c r="E29" s="20">
        <v>44648</v>
      </c>
    </row>
    <row r="30" spans="1:5" ht="15.75">
      <c r="A30" s="19" t="s">
        <v>25</v>
      </c>
      <c r="B30" s="20">
        <f t="shared" si="0"/>
        <v>1336</v>
      </c>
      <c r="C30" s="20">
        <v>417</v>
      </c>
      <c r="D30" s="20">
        <v>919</v>
      </c>
      <c r="E30" s="20">
        <v>38556</v>
      </c>
    </row>
    <row r="31" spans="1:5" ht="15.75">
      <c r="A31" s="19" t="s">
        <v>26</v>
      </c>
      <c r="B31" s="20">
        <f t="shared" si="0"/>
        <v>151</v>
      </c>
      <c r="C31" s="20">
        <v>62</v>
      </c>
      <c r="D31" s="20">
        <v>89</v>
      </c>
      <c r="E31" s="20">
        <v>4803</v>
      </c>
    </row>
    <row r="32" spans="1:5" ht="15.75">
      <c r="A32" s="19" t="s">
        <v>27</v>
      </c>
      <c r="B32" s="20">
        <f t="shared" si="0"/>
        <v>1556</v>
      </c>
      <c r="C32" s="20">
        <v>456</v>
      </c>
      <c r="D32" s="20">
        <v>1100</v>
      </c>
      <c r="E32" s="20">
        <v>46075</v>
      </c>
    </row>
    <row r="33" spans="1:5" ht="15.75">
      <c r="A33" s="19" t="s">
        <v>28</v>
      </c>
      <c r="B33" s="20">
        <f t="shared" si="0"/>
        <v>3838</v>
      </c>
      <c r="C33" s="20">
        <v>1913</v>
      </c>
      <c r="D33" s="20">
        <v>1925</v>
      </c>
      <c r="E33" s="20">
        <v>71054</v>
      </c>
    </row>
    <row r="34" spans="1:5" ht="15.75">
      <c r="A34" s="19" t="s">
        <v>29</v>
      </c>
      <c r="B34" s="20">
        <f t="shared" si="0"/>
        <v>851</v>
      </c>
      <c r="C34" s="20">
        <v>259</v>
      </c>
      <c r="D34" s="20">
        <v>592</v>
      </c>
      <c r="E34" s="20">
        <v>19985</v>
      </c>
    </row>
    <row r="35" spans="1:5" ht="15.75">
      <c r="A35" s="19" t="s">
        <v>30</v>
      </c>
      <c r="B35" s="20">
        <f t="shared" si="0"/>
        <v>2359</v>
      </c>
      <c r="C35" s="20">
        <v>694</v>
      </c>
      <c r="D35" s="20">
        <v>1665</v>
      </c>
      <c r="E35" s="20">
        <v>45681</v>
      </c>
    </row>
    <row r="36" spans="1:5" ht="15.75">
      <c r="A36" s="19" t="s">
        <v>31</v>
      </c>
      <c r="B36" s="20">
        <f t="shared" si="0"/>
        <v>2479</v>
      </c>
      <c r="C36" s="20">
        <v>832</v>
      </c>
      <c r="D36" s="20">
        <v>1647</v>
      </c>
      <c r="E36" s="20">
        <v>50900</v>
      </c>
    </row>
    <row r="37" spans="1:5" ht="15.75">
      <c r="A37" s="19" t="s">
        <v>32</v>
      </c>
      <c r="B37" s="20">
        <f t="shared" si="0"/>
        <v>21477</v>
      </c>
      <c r="C37" s="20">
        <v>7294</v>
      </c>
      <c r="D37" s="20">
        <v>14183</v>
      </c>
      <c r="E37" s="20">
        <v>513213</v>
      </c>
    </row>
    <row r="38" spans="1:5" ht="15.75">
      <c r="A38" s="19" t="s">
        <v>33</v>
      </c>
      <c r="B38" s="20">
        <f t="shared" si="0"/>
        <v>1155</v>
      </c>
      <c r="C38" s="20">
        <v>352</v>
      </c>
      <c r="D38" s="20">
        <v>803</v>
      </c>
      <c r="E38" s="20">
        <v>36388</v>
      </c>
    </row>
    <row r="39" spans="1:5" ht="15.75">
      <c r="A39" s="19" t="s">
        <v>34</v>
      </c>
      <c r="B39" s="20">
        <f t="shared" si="0"/>
        <v>25912</v>
      </c>
      <c r="C39" s="20">
        <v>6898</v>
      </c>
      <c r="D39" s="20">
        <v>19014</v>
      </c>
      <c r="E39" s="20">
        <v>981311</v>
      </c>
    </row>
    <row r="40" spans="1:5" ht="15.75">
      <c r="A40" s="19" t="s">
        <v>35</v>
      </c>
      <c r="B40" s="20">
        <f t="shared" si="0"/>
        <v>8909</v>
      </c>
      <c r="C40" s="20">
        <v>2602</v>
      </c>
      <c r="D40" s="20">
        <v>6307</v>
      </c>
      <c r="E40" s="20">
        <v>159206</v>
      </c>
    </row>
    <row r="41" spans="1:5" ht="15.75">
      <c r="A41" s="19" t="s">
        <v>36</v>
      </c>
      <c r="B41" s="20">
        <f t="shared" si="0"/>
        <v>52213</v>
      </c>
      <c r="C41" s="20">
        <v>1732</v>
      </c>
      <c r="D41" s="20">
        <v>50481</v>
      </c>
      <c r="E41" s="20">
        <v>162123</v>
      </c>
    </row>
    <row r="42" spans="1:5" ht="15.75">
      <c r="A42" s="19" t="s">
        <v>37</v>
      </c>
      <c r="B42" s="20">
        <f t="shared" si="0"/>
        <v>11869</v>
      </c>
      <c r="C42" s="20">
        <v>3953</v>
      </c>
      <c r="D42" s="20">
        <v>7916</v>
      </c>
      <c r="E42" s="20">
        <v>321603</v>
      </c>
    </row>
    <row r="43" spans="1:5" ht="15.75">
      <c r="A43" s="19" t="s">
        <v>38</v>
      </c>
      <c r="B43" s="20">
        <f t="shared" si="0"/>
        <v>3101</v>
      </c>
      <c r="C43" s="20">
        <v>1065</v>
      </c>
      <c r="D43" s="20">
        <v>2036</v>
      </c>
      <c r="E43" s="20">
        <v>77674</v>
      </c>
    </row>
    <row r="44" spans="1:5" ht="15.75">
      <c r="A44" s="19" t="s">
        <v>39</v>
      </c>
      <c r="B44" s="20">
        <f t="shared" si="0"/>
        <v>11593</v>
      </c>
      <c r="C44" s="20">
        <v>4160</v>
      </c>
      <c r="D44" s="20">
        <v>7433</v>
      </c>
      <c r="E44" s="20">
        <v>247601</v>
      </c>
    </row>
    <row r="45" spans="1:5" ht="15.75">
      <c r="A45" s="19" t="s">
        <v>40</v>
      </c>
      <c r="B45" s="20">
        <f t="shared" si="0"/>
        <v>1392</v>
      </c>
      <c r="C45" s="20">
        <v>450</v>
      </c>
      <c r="D45" s="20">
        <v>942</v>
      </c>
      <c r="E45" s="20">
        <v>30142</v>
      </c>
    </row>
    <row r="46" spans="1:5" ht="15.75">
      <c r="A46" s="19" t="s">
        <v>41</v>
      </c>
      <c r="B46" s="20">
        <f t="shared" si="0"/>
        <v>4187</v>
      </c>
      <c r="C46" s="20">
        <v>1212</v>
      </c>
      <c r="D46" s="20">
        <v>2975</v>
      </c>
      <c r="E46" s="20">
        <v>86965</v>
      </c>
    </row>
    <row r="47" spans="1:5" ht="15.75">
      <c r="A47" s="19" t="s">
        <v>42</v>
      </c>
      <c r="B47" s="20">
        <f t="shared" si="0"/>
        <v>2207</v>
      </c>
      <c r="C47" s="20">
        <v>653</v>
      </c>
      <c r="D47" s="20">
        <v>1554</v>
      </c>
      <c r="E47" s="20">
        <v>44591</v>
      </c>
    </row>
    <row r="48" spans="1:5" ht="15.75">
      <c r="A48" s="19" t="s">
        <v>43</v>
      </c>
      <c r="B48" s="20">
        <f t="shared" si="0"/>
        <v>4008</v>
      </c>
      <c r="C48" s="20">
        <v>1462</v>
      </c>
      <c r="D48" s="20">
        <v>2546</v>
      </c>
      <c r="E48" s="20">
        <v>75894</v>
      </c>
    </row>
    <row r="49" spans="1:5" ht="15.75">
      <c r="A49" s="19" t="s">
        <v>44</v>
      </c>
      <c r="B49" s="20">
        <f t="shared" si="0"/>
        <v>5032</v>
      </c>
      <c r="C49" s="20">
        <v>1588</v>
      </c>
      <c r="D49" s="20">
        <v>3444</v>
      </c>
      <c r="E49" s="20">
        <v>111359</v>
      </c>
    </row>
    <row r="50" spans="1:5" ht="15.75">
      <c r="A50" s="19" t="s">
        <v>45</v>
      </c>
      <c r="B50" s="20">
        <f t="shared" si="0"/>
        <v>7688</v>
      </c>
      <c r="C50" s="20">
        <v>2749</v>
      </c>
      <c r="D50" s="20">
        <v>4939</v>
      </c>
      <c r="E50" s="20">
        <v>205078</v>
      </c>
    </row>
    <row r="51" spans="1:5" ht="15.75">
      <c r="A51" s="19" t="s">
        <v>46</v>
      </c>
      <c r="B51" s="20">
        <f t="shared" si="0"/>
        <v>8128</v>
      </c>
      <c r="C51" s="20">
        <v>3118</v>
      </c>
      <c r="D51" s="20">
        <v>5010</v>
      </c>
      <c r="E51" s="20">
        <v>75536</v>
      </c>
    </row>
    <row r="52" spans="1:5" ht="15.75">
      <c r="A52" s="19" t="s">
        <v>47</v>
      </c>
      <c r="B52" s="20">
        <f t="shared" si="0"/>
        <v>4173</v>
      </c>
      <c r="C52" s="20">
        <v>1214</v>
      </c>
      <c r="D52" s="20">
        <v>2959</v>
      </c>
      <c r="E52" s="20">
        <v>164085</v>
      </c>
    </row>
    <row r="53" spans="1:5" ht="15.75">
      <c r="A53" s="19" t="s">
        <v>48</v>
      </c>
      <c r="B53" s="20">
        <f t="shared" si="0"/>
        <v>1269</v>
      </c>
      <c r="C53" s="20">
        <v>382</v>
      </c>
      <c r="D53" s="20">
        <v>887</v>
      </c>
      <c r="E53" s="20">
        <v>115873</v>
      </c>
    </row>
    <row r="54" spans="1:5" ht="15.75">
      <c r="A54" s="19" t="s">
        <v>49</v>
      </c>
      <c r="B54" s="20">
        <f t="shared" si="0"/>
        <v>711</v>
      </c>
      <c r="C54" s="20">
        <v>278</v>
      </c>
      <c r="D54" s="20">
        <v>433</v>
      </c>
      <c r="E54" s="20">
        <v>24522</v>
      </c>
    </row>
    <row r="55" spans="1:5" ht="15.75">
      <c r="A55" s="19" t="s">
        <v>50</v>
      </c>
      <c r="B55" s="20">
        <f t="shared" si="0"/>
        <v>1154</v>
      </c>
      <c r="C55" s="20">
        <v>408</v>
      </c>
      <c r="D55" s="20">
        <v>746</v>
      </c>
      <c r="E55" s="20">
        <v>14065</v>
      </c>
    </row>
    <row r="56" spans="1:5" ht="15.75">
      <c r="A56" s="19" t="s">
        <v>51</v>
      </c>
      <c r="B56" s="20">
        <f t="shared" si="0"/>
        <v>3549</v>
      </c>
      <c r="C56" s="20">
        <v>1150</v>
      </c>
      <c r="D56" s="20">
        <v>2399</v>
      </c>
      <c r="E56" s="20">
        <v>24420</v>
      </c>
    </row>
    <row r="57" spans="1:5" ht="15.75">
      <c r="A57" s="19" t="s">
        <v>52</v>
      </c>
      <c r="B57" s="20">
        <f t="shared" si="0"/>
        <v>3538</v>
      </c>
      <c r="C57" s="20">
        <v>1347</v>
      </c>
      <c r="D57" s="20">
        <v>2191</v>
      </c>
      <c r="E57" s="20">
        <v>72656</v>
      </c>
    </row>
    <row r="58" spans="1:5" ht="15.75">
      <c r="A58" s="19" t="s">
        <v>53</v>
      </c>
      <c r="B58" s="20">
        <f t="shared" si="0"/>
        <v>40554</v>
      </c>
      <c r="C58" s="20">
        <v>11461</v>
      </c>
      <c r="D58" s="20">
        <v>29093</v>
      </c>
      <c r="E58" s="20">
        <v>1075347</v>
      </c>
    </row>
    <row r="59" spans="1:5" ht="15.75">
      <c r="A59" s="19" t="s">
        <v>54</v>
      </c>
      <c r="B59" s="20">
        <f t="shared" si="0"/>
        <v>2222</v>
      </c>
      <c r="C59" s="20">
        <v>720</v>
      </c>
      <c r="D59" s="20">
        <v>1502</v>
      </c>
      <c r="E59" s="20">
        <v>56863</v>
      </c>
    </row>
    <row r="60" spans="1:5" ht="15.75">
      <c r="A60" s="19" t="s">
        <v>55</v>
      </c>
      <c r="B60" s="20">
        <f t="shared" si="0"/>
        <v>1594</v>
      </c>
      <c r="C60" s="20">
        <v>702</v>
      </c>
      <c r="D60" s="20">
        <v>892</v>
      </c>
      <c r="E60" s="20">
        <v>38488</v>
      </c>
    </row>
    <row r="61" spans="1:5" ht="15.75">
      <c r="A61" s="19" t="s">
        <v>56</v>
      </c>
      <c r="B61" s="20">
        <f t="shared" si="0"/>
        <v>4647</v>
      </c>
      <c r="C61" s="20">
        <v>2004</v>
      </c>
      <c r="D61" s="20">
        <v>2643</v>
      </c>
      <c r="E61" s="20">
        <v>61482</v>
      </c>
    </row>
    <row r="62" spans="1:5" ht="15.75">
      <c r="A62" s="19" t="s">
        <v>57</v>
      </c>
      <c r="B62" s="20">
        <f t="shared" si="0"/>
        <v>4314</v>
      </c>
      <c r="C62" s="20">
        <v>1430</v>
      </c>
      <c r="D62" s="20">
        <v>2884</v>
      </c>
      <c r="E62" s="20">
        <v>134792</v>
      </c>
    </row>
    <row r="63" spans="1:5" ht="15.75">
      <c r="A63" s="19" t="s">
        <v>58</v>
      </c>
      <c r="B63" s="20">
        <f t="shared" si="0"/>
        <v>2144</v>
      </c>
      <c r="C63" s="20">
        <v>780</v>
      </c>
      <c r="D63" s="20">
        <v>1364</v>
      </c>
      <c r="E63" s="20">
        <v>52343</v>
      </c>
    </row>
    <row r="64" spans="1:5" ht="15.75">
      <c r="A64" s="19" t="s">
        <v>59</v>
      </c>
      <c r="B64" s="20">
        <f t="shared" si="0"/>
        <v>2223</v>
      </c>
      <c r="C64" s="20">
        <v>739</v>
      </c>
      <c r="D64" s="20">
        <v>1484</v>
      </c>
      <c r="E64" s="20">
        <v>45312</v>
      </c>
    </row>
    <row r="65" spans="1:5" ht="15.75">
      <c r="A65" s="19" t="s">
        <v>60</v>
      </c>
      <c r="B65" s="20">
        <f t="shared" si="0"/>
        <v>1544</v>
      </c>
      <c r="C65" s="20">
        <v>492</v>
      </c>
      <c r="D65" s="20">
        <v>1052</v>
      </c>
      <c r="E65" s="20">
        <v>70057</v>
      </c>
    </row>
    <row r="66" spans="1:5" ht="15.75">
      <c r="A66" s="19" t="s">
        <v>61</v>
      </c>
      <c r="B66" s="20">
        <f t="shared" si="0"/>
        <v>23803</v>
      </c>
      <c r="C66" s="20">
        <v>8491</v>
      </c>
      <c r="D66" s="20">
        <v>15312</v>
      </c>
      <c r="E66" s="20">
        <v>635432</v>
      </c>
    </row>
    <row r="67" spans="1:5" ht="15.75">
      <c r="A67" s="19" t="s">
        <v>62</v>
      </c>
      <c r="B67" s="20">
        <f t="shared" si="0"/>
        <v>832</v>
      </c>
      <c r="C67" s="20">
        <v>224</v>
      </c>
      <c r="D67" s="20">
        <v>608</v>
      </c>
      <c r="E67" s="20">
        <v>30092</v>
      </c>
    </row>
    <row r="68" spans="1:5" ht="15.75">
      <c r="A68" s="19" t="s">
        <v>63</v>
      </c>
      <c r="B68" s="20">
        <f>SUM(C68:D68)</f>
        <v>738</v>
      </c>
      <c r="C68" s="20">
        <v>261</v>
      </c>
      <c r="D68" s="20">
        <v>477</v>
      </c>
      <c r="E68" s="20">
        <v>17075</v>
      </c>
    </row>
    <row r="69" spans="1:5" ht="15.75">
      <c r="A69" s="19"/>
      <c r="B69" s="20"/>
      <c r="C69" s="20"/>
      <c r="D69" s="20"/>
      <c r="E69" s="20"/>
    </row>
    <row r="70" spans="1:5" ht="15.75">
      <c r="A70" s="19" t="s">
        <v>72</v>
      </c>
      <c r="B70" s="20">
        <f>SUM(C70:D70)</f>
        <v>43</v>
      </c>
      <c r="C70" s="21">
        <v>21</v>
      </c>
      <c r="D70" s="21">
        <v>22</v>
      </c>
      <c r="E70" s="20">
        <v>34842</v>
      </c>
    </row>
    <row r="71" spans="1:5" ht="15.75">
      <c r="A71" s="22"/>
      <c r="B71" s="23"/>
      <c r="C71" s="23"/>
      <c r="D71" s="23"/>
      <c r="E71" s="23"/>
    </row>
    <row r="72" spans="1:5" ht="15.75">
      <c r="A72" s="24" t="s">
        <v>64</v>
      </c>
      <c r="B72" s="20"/>
      <c r="C72" s="20"/>
      <c r="D72" s="20"/>
      <c r="E72" s="20"/>
    </row>
    <row r="73" spans="1:5" ht="15.75">
      <c r="A73" s="24" t="s">
        <v>65</v>
      </c>
      <c r="B73" s="20"/>
      <c r="C73" s="20"/>
      <c r="D73" s="20"/>
      <c r="E73" s="20"/>
    </row>
    <row r="74" spans="1:5" ht="15.75">
      <c r="A74" s="19" t="s">
        <v>74</v>
      </c>
      <c r="B74" s="20"/>
      <c r="C74" s="20"/>
      <c r="D74" s="20"/>
      <c r="E74" s="20"/>
    </row>
    <row r="75" spans="1:5" ht="15.75">
      <c r="A75" s="19"/>
      <c r="B75" s="20"/>
      <c r="C75" s="20"/>
      <c r="D75" s="20"/>
      <c r="E75" s="20"/>
    </row>
    <row r="76" spans="1:5" ht="15.75">
      <c r="A76" s="24" t="s">
        <v>0</v>
      </c>
      <c r="B76" s="20"/>
      <c r="C76" s="20"/>
      <c r="D76" s="20"/>
      <c r="E76" s="20"/>
    </row>
    <row r="77" spans="1:5" ht="15.75">
      <c r="A77" s="24" t="s">
        <v>66</v>
      </c>
      <c r="B77" s="20"/>
      <c r="C77" s="20"/>
      <c r="D77" s="20"/>
      <c r="E77" s="20"/>
    </row>
    <row r="78" spans="1:5" ht="15.75">
      <c r="A78" s="19"/>
      <c r="B78" s="20"/>
      <c r="C78" s="20"/>
      <c r="D78" s="20"/>
      <c r="E78" s="20"/>
    </row>
    <row r="79" spans="1:5" ht="15.75">
      <c r="A79" s="19"/>
      <c r="B79" s="20"/>
      <c r="C79" s="20"/>
      <c r="D79" s="20"/>
      <c r="E79" s="20"/>
    </row>
    <row r="80" spans="1:5" ht="15.75">
      <c r="A80" s="19"/>
      <c r="B80" s="20"/>
      <c r="C80" s="20"/>
      <c r="D80" s="20"/>
      <c r="E80" s="20"/>
    </row>
    <row r="81" spans="1:5" ht="15.75">
      <c r="A81" s="19"/>
      <c r="B81" s="20"/>
      <c r="C81" s="20"/>
      <c r="D81" s="20"/>
      <c r="E81" s="20"/>
    </row>
    <row r="82" spans="1:5" ht="15.75">
      <c r="A82" s="19"/>
      <c r="B82" s="20"/>
      <c r="C82" s="20"/>
      <c r="D82" s="20"/>
      <c r="E82" s="20"/>
    </row>
    <row r="83" spans="1:5" ht="15.75">
      <c r="A83" s="19"/>
      <c r="B83" s="20"/>
      <c r="C83" s="20"/>
      <c r="D83" s="20"/>
      <c r="E83" s="20"/>
    </row>
    <row r="84" spans="1:5" ht="15.75">
      <c r="A84" s="19"/>
      <c r="B84" s="20"/>
      <c r="C84" s="20"/>
      <c r="D84" s="20"/>
      <c r="E84" s="20"/>
    </row>
    <row r="85" spans="1:5" ht="15.75">
      <c r="A85" s="19"/>
      <c r="B85" s="20"/>
      <c r="C85" s="20"/>
      <c r="D85" s="20"/>
      <c r="E85" s="20"/>
    </row>
    <row r="86" spans="1:5" ht="15.75">
      <c r="A86" s="19"/>
      <c r="B86" s="20"/>
      <c r="C86" s="20"/>
      <c r="D86" s="20"/>
      <c r="E86" s="20"/>
    </row>
    <row r="87" spans="1:5" ht="15.75">
      <c r="A87" s="19"/>
      <c r="B87" s="25"/>
      <c r="C87" s="25"/>
      <c r="D87" s="25"/>
      <c r="E87" s="25"/>
    </row>
    <row r="88" spans="1:5" ht="15.75">
      <c r="A88" s="19"/>
      <c r="B88" s="25"/>
      <c r="C88" s="25"/>
      <c r="D88" s="25"/>
      <c r="E88" s="25"/>
    </row>
    <row r="89" spans="1:5" ht="15.75">
      <c r="A89" s="19"/>
      <c r="B89" s="25"/>
      <c r="C89" s="25"/>
      <c r="D89" s="25"/>
      <c r="E89" s="25"/>
    </row>
    <row r="90" spans="1:5" ht="15.75">
      <c r="A90" s="19"/>
      <c r="B90" s="25"/>
      <c r="C90" s="25"/>
      <c r="D90" s="25"/>
      <c r="E90" s="25"/>
    </row>
    <row r="91" spans="1:5" ht="15.75">
      <c r="A91" s="19"/>
      <c r="B91" s="25"/>
      <c r="C91" s="25"/>
      <c r="D91" s="25"/>
      <c r="E91" s="25"/>
    </row>
    <row r="92" spans="1:5" ht="15.75">
      <c r="A92" s="19"/>
      <c r="B92" s="25"/>
      <c r="C92" s="25"/>
      <c r="D92" s="25"/>
      <c r="E92" s="25"/>
    </row>
    <row r="93" spans="1:5" ht="15.75">
      <c r="A93" s="19"/>
      <c r="B93" s="25"/>
      <c r="C93" s="25"/>
      <c r="D93" s="25"/>
      <c r="E93" s="25"/>
    </row>
    <row r="94" spans="1:5" ht="15.75">
      <c r="A94" s="19"/>
      <c r="B94" s="25"/>
      <c r="C94" s="25"/>
      <c r="D94" s="25"/>
      <c r="E94" s="25"/>
    </row>
  </sheetData>
  <sheetProtection/>
  <mergeCells count="2">
    <mergeCell ref="B4:D4"/>
    <mergeCell ref="E4:E5"/>
  </mergeCells>
  <printOptions/>
  <pageMargins left="0.7" right="0.7" top="0.75" bottom="0.75" header="0.3" footer="0.3"/>
  <pageSetup fitToHeight="2" fitToWidth="1" horizontalDpi="1200" verticalDpi="1200" orientation="portrait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384" width="15.77734375" style="0" customWidth="1"/>
  </cols>
  <sheetData>
    <row r="1" spans="1:5" ht="20.25">
      <c r="A1" s="13" t="s">
        <v>1</v>
      </c>
      <c r="B1" s="3"/>
      <c r="C1" s="3"/>
      <c r="D1" s="3"/>
      <c r="E1" s="3"/>
    </row>
    <row r="2" spans="1:5" ht="20.25">
      <c r="A2" s="13" t="s">
        <v>84</v>
      </c>
      <c r="B2" s="3"/>
      <c r="C2" s="3"/>
      <c r="D2" s="3"/>
      <c r="E2" s="3"/>
    </row>
    <row r="3" spans="1:5" ht="15.75">
      <c r="A3" s="4"/>
      <c r="B3" s="4"/>
      <c r="C3" s="4"/>
      <c r="D3" s="4"/>
      <c r="E3" s="4"/>
    </row>
    <row r="4" spans="1:5" ht="17.25">
      <c r="A4" s="5"/>
      <c r="B4" s="14" t="s">
        <v>68</v>
      </c>
      <c r="C4" s="14"/>
      <c r="D4" s="14"/>
      <c r="E4" s="15" t="s">
        <v>71</v>
      </c>
    </row>
    <row r="5" spans="1:5" ht="17.25">
      <c r="A5" s="6" t="s">
        <v>70</v>
      </c>
      <c r="B5" s="7" t="s">
        <v>2</v>
      </c>
      <c r="C5" s="7" t="s">
        <v>69</v>
      </c>
      <c r="D5" s="7" t="s">
        <v>3</v>
      </c>
      <c r="E5" s="16"/>
    </row>
    <row r="6" spans="1:5" ht="15.75">
      <c r="A6" s="8"/>
      <c r="B6" s="8"/>
      <c r="C6" s="8"/>
      <c r="D6" s="8"/>
      <c r="E6" s="8"/>
    </row>
    <row r="7" spans="1:5" ht="15.75">
      <c r="A7" s="2" t="s">
        <v>4</v>
      </c>
      <c r="B7" s="9">
        <f>+B9+B11</f>
        <v>1075880</v>
      </c>
      <c r="C7" s="9">
        <f>+C9+C11</f>
        <v>173348</v>
      </c>
      <c r="D7" s="9">
        <f>+D9+D11</f>
        <v>902532</v>
      </c>
      <c r="E7" s="9">
        <f>+E9+E11</f>
        <v>11071911</v>
      </c>
    </row>
    <row r="8" spans="1:5" ht="15.75">
      <c r="A8" s="1"/>
      <c r="B8" s="9"/>
      <c r="C8" s="9"/>
      <c r="D8" s="9"/>
      <c r="E8" s="9"/>
    </row>
    <row r="9" spans="1:5" ht="15.75">
      <c r="A9" s="2" t="s">
        <v>5</v>
      </c>
      <c r="B9" s="9">
        <f>SUM(C9+D9)</f>
        <v>285792</v>
      </c>
      <c r="C9" s="9">
        <v>67239</v>
      </c>
      <c r="D9" s="9">
        <v>218553</v>
      </c>
      <c r="E9" s="9">
        <v>3200782</v>
      </c>
    </row>
    <row r="10" spans="1:5" ht="15.75">
      <c r="A10" s="1"/>
      <c r="B10" s="9"/>
      <c r="C10" s="9"/>
      <c r="D10" s="9"/>
      <c r="E10" s="9"/>
    </row>
    <row r="11" spans="1:5" ht="15.75">
      <c r="A11" s="2" t="s">
        <v>6</v>
      </c>
      <c r="B11" s="9">
        <f>SUM(B12:B70)</f>
        <v>790088</v>
      </c>
      <c r="C11" s="9">
        <f>SUM(C12:C70)</f>
        <v>106109</v>
      </c>
      <c r="D11" s="9">
        <f>SUM(D12:D70)</f>
        <v>683979</v>
      </c>
      <c r="E11" s="9">
        <f>SUM(E12:E70)</f>
        <v>7871129</v>
      </c>
    </row>
    <row r="12" spans="1:5" ht="15.75">
      <c r="A12" s="2" t="s">
        <v>7</v>
      </c>
      <c r="B12" s="9">
        <f>SUM(C12+D12)</f>
        <v>59434</v>
      </c>
      <c r="C12" s="9">
        <v>5647</v>
      </c>
      <c r="D12" s="9">
        <v>53787</v>
      </c>
      <c r="E12" s="9">
        <v>197874</v>
      </c>
    </row>
    <row r="13" spans="1:5" ht="15.75">
      <c r="A13" s="2" t="s">
        <v>8</v>
      </c>
      <c r="B13" s="9">
        <f aca="true" t="shared" si="0" ref="B13:B67">SUM(C13+D13)</f>
        <v>1742</v>
      </c>
      <c r="C13" s="9">
        <v>293</v>
      </c>
      <c r="D13" s="9">
        <v>1449</v>
      </c>
      <c r="E13" s="9">
        <v>32633</v>
      </c>
    </row>
    <row r="14" spans="1:5" ht="15.75">
      <c r="A14" s="2" t="s">
        <v>9</v>
      </c>
      <c r="B14" s="9">
        <f t="shared" si="0"/>
        <v>12787</v>
      </c>
      <c r="C14" s="9">
        <v>2505</v>
      </c>
      <c r="D14" s="9">
        <v>10282</v>
      </c>
      <c r="E14" s="9">
        <v>141966</v>
      </c>
    </row>
    <row r="15" spans="1:5" ht="15.75">
      <c r="A15" s="2" t="s">
        <v>10</v>
      </c>
      <c r="B15" s="9">
        <f t="shared" si="0"/>
        <v>6988</v>
      </c>
      <c r="C15" s="9">
        <v>1147</v>
      </c>
      <c r="D15" s="9">
        <v>5841</v>
      </c>
      <c r="E15" s="9">
        <v>57757</v>
      </c>
    </row>
    <row r="16" spans="1:5" ht="15.75">
      <c r="A16" s="2" t="s">
        <v>11</v>
      </c>
      <c r="B16" s="9">
        <f t="shared" si="0"/>
        <v>4823</v>
      </c>
      <c r="C16" s="9">
        <v>697</v>
      </c>
      <c r="D16" s="9">
        <v>4126</v>
      </c>
      <c r="E16" s="9">
        <v>54849</v>
      </c>
    </row>
    <row r="17" spans="1:5" ht="15.75">
      <c r="A17" s="2" t="s">
        <v>12</v>
      </c>
      <c r="B17" s="9">
        <f t="shared" si="0"/>
        <v>9774</v>
      </c>
      <c r="C17" s="9">
        <v>1809</v>
      </c>
      <c r="D17" s="9">
        <v>7965</v>
      </c>
      <c r="E17" s="9">
        <v>94985</v>
      </c>
    </row>
    <row r="18" spans="1:5" ht="15.75">
      <c r="A18" s="2" t="s">
        <v>13</v>
      </c>
      <c r="B18" s="9">
        <f aca="true" t="shared" si="1" ref="B18:B23">SUM(C18+D18)</f>
        <v>4671</v>
      </c>
      <c r="C18" s="9">
        <v>882</v>
      </c>
      <c r="D18" s="9">
        <v>3789</v>
      </c>
      <c r="E18" s="9">
        <v>61585</v>
      </c>
    </row>
    <row r="19" spans="1:5" ht="15.75">
      <c r="A19" s="2" t="s">
        <v>14</v>
      </c>
      <c r="B19" s="9">
        <f t="shared" si="1"/>
        <v>2583</v>
      </c>
      <c r="C19" s="9">
        <v>443</v>
      </c>
      <c r="D19" s="9">
        <v>2140</v>
      </c>
      <c r="E19" s="9">
        <v>37762</v>
      </c>
    </row>
    <row r="20" spans="1:5" ht="15.75">
      <c r="A20" s="2" t="s">
        <v>15</v>
      </c>
      <c r="B20" s="9">
        <f t="shared" si="1"/>
        <v>5277</v>
      </c>
      <c r="C20" s="9">
        <v>1019</v>
      </c>
      <c r="D20" s="9">
        <v>4258</v>
      </c>
      <c r="E20" s="9">
        <v>55760</v>
      </c>
    </row>
    <row r="21" spans="1:5" ht="15.75">
      <c r="A21" s="2" t="s">
        <v>16</v>
      </c>
      <c r="B21" s="9">
        <f t="shared" si="1"/>
        <v>3628</v>
      </c>
      <c r="C21" s="9">
        <v>700</v>
      </c>
      <c r="D21" s="9">
        <v>2928</v>
      </c>
      <c r="E21" s="9">
        <v>47814</v>
      </c>
    </row>
    <row r="22" spans="1:5" ht="15.75">
      <c r="A22" s="2" t="s">
        <v>17</v>
      </c>
      <c r="B22" s="9">
        <f t="shared" si="1"/>
        <v>3661</v>
      </c>
      <c r="C22" s="9">
        <v>542</v>
      </c>
      <c r="D22" s="9">
        <v>3119</v>
      </c>
      <c r="E22" s="9">
        <v>32181</v>
      </c>
    </row>
    <row r="23" spans="1:5" ht="15.75">
      <c r="A23" s="2" t="s">
        <v>18</v>
      </c>
      <c r="B23" s="9">
        <f t="shared" si="1"/>
        <v>4082</v>
      </c>
      <c r="C23" s="9">
        <v>703</v>
      </c>
      <c r="D23" s="9">
        <v>3379</v>
      </c>
      <c r="E23" s="9">
        <v>37721</v>
      </c>
    </row>
    <row r="24" spans="1:5" ht="15.75">
      <c r="A24" s="2" t="s">
        <v>19</v>
      </c>
      <c r="B24" s="9">
        <f t="shared" si="0"/>
        <v>17841</v>
      </c>
      <c r="C24" s="9">
        <v>3189</v>
      </c>
      <c r="D24" s="9">
        <v>14652</v>
      </c>
      <c r="E24" s="9">
        <v>208083</v>
      </c>
    </row>
    <row r="25" spans="1:5" ht="15.75">
      <c r="A25" s="2" t="s">
        <v>20</v>
      </c>
      <c r="B25" s="9">
        <f t="shared" si="0"/>
        <v>34377</v>
      </c>
      <c r="C25" s="9">
        <v>5027</v>
      </c>
      <c r="D25" s="9">
        <v>29350</v>
      </c>
      <c r="E25" s="9">
        <v>634643</v>
      </c>
    </row>
    <row r="26" spans="1:5" ht="15.75">
      <c r="A26" s="2" t="s">
        <v>21</v>
      </c>
      <c r="B26" s="9">
        <f t="shared" si="0"/>
        <v>1776</v>
      </c>
      <c r="C26" s="9">
        <v>391</v>
      </c>
      <c r="D26" s="9">
        <v>1385</v>
      </c>
      <c r="E26" s="9">
        <v>28570</v>
      </c>
    </row>
    <row r="27" spans="1:5" ht="15.75">
      <c r="A27" s="2" t="s">
        <v>22</v>
      </c>
      <c r="B27" s="9">
        <f t="shared" si="0"/>
        <v>3314</v>
      </c>
      <c r="C27" s="9">
        <v>688</v>
      </c>
      <c r="D27" s="9">
        <v>2626</v>
      </c>
      <c r="E27" s="9">
        <v>34163</v>
      </c>
    </row>
    <row r="28" spans="1:5" ht="15.75">
      <c r="A28" s="2" t="s">
        <v>23</v>
      </c>
      <c r="B28" s="9">
        <f t="shared" si="0"/>
        <v>3118</v>
      </c>
      <c r="C28" s="9">
        <v>523</v>
      </c>
      <c r="D28" s="9">
        <v>2595</v>
      </c>
      <c r="E28" s="9">
        <v>39902</v>
      </c>
    </row>
    <row r="29" spans="1:5" ht="15.75">
      <c r="A29" s="2" t="s">
        <v>24</v>
      </c>
      <c r="B29" s="9">
        <f t="shared" si="0"/>
        <v>4319</v>
      </c>
      <c r="C29" s="9">
        <v>651</v>
      </c>
      <c r="D29" s="9">
        <v>3668</v>
      </c>
      <c r="E29" s="9">
        <v>43774</v>
      </c>
    </row>
    <row r="30" spans="1:5" ht="15.75">
      <c r="A30" s="2" t="s">
        <v>25</v>
      </c>
      <c r="B30" s="9">
        <f t="shared" si="0"/>
        <v>2583</v>
      </c>
      <c r="C30" s="9">
        <v>437</v>
      </c>
      <c r="D30" s="9">
        <v>2146</v>
      </c>
      <c r="E30" s="9">
        <v>37747</v>
      </c>
    </row>
    <row r="31" spans="1:5" ht="15.75">
      <c r="A31" s="2" t="s">
        <v>26</v>
      </c>
      <c r="B31" s="9">
        <f t="shared" si="0"/>
        <v>352</v>
      </c>
      <c r="C31" s="9">
        <v>88</v>
      </c>
      <c r="D31" s="9">
        <v>264</v>
      </c>
      <c r="E31" s="9">
        <v>4836</v>
      </c>
    </row>
    <row r="32" spans="1:5" ht="15.75">
      <c r="A32" s="2" t="s">
        <v>27</v>
      </c>
      <c r="B32" s="9">
        <f t="shared" si="0"/>
        <v>3156</v>
      </c>
      <c r="C32" s="9">
        <v>451</v>
      </c>
      <c r="D32" s="9">
        <v>2705</v>
      </c>
      <c r="E32" s="9">
        <v>45016</v>
      </c>
    </row>
    <row r="33" spans="1:5" ht="15.75">
      <c r="A33" s="2" t="s">
        <v>28</v>
      </c>
      <c r="B33" s="9">
        <f t="shared" si="0"/>
        <v>6153</v>
      </c>
      <c r="C33" s="9">
        <v>2129</v>
      </c>
      <c r="D33" s="9">
        <v>4024</v>
      </c>
      <c r="E33" s="9">
        <v>70069</v>
      </c>
    </row>
    <row r="34" spans="1:5" ht="15.75">
      <c r="A34" s="2" t="s">
        <v>29</v>
      </c>
      <c r="B34" s="9">
        <f t="shared" si="0"/>
        <v>1674</v>
      </c>
      <c r="C34" s="9">
        <v>243</v>
      </c>
      <c r="D34" s="9">
        <v>1431</v>
      </c>
      <c r="E34" s="9">
        <v>19536</v>
      </c>
    </row>
    <row r="35" spans="1:5" ht="15.75">
      <c r="A35" s="2" t="s">
        <v>30</v>
      </c>
      <c r="B35" s="9">
        <f t="shared" si="0"/>
        <v>4395</v>
      </c>
      <c r="C35" s="9">
        <v>580</v>
      </c>
      <c r="D35" s="9">
        <v>3815</v>
      </c>
      <c r="E35" s="9">
        <v>44802</v>
      </c>
    </row>
    <row r="36" spans="1:5" ht="15.75">
      <c r="A36" s="2" t="s">
        <v>31</v>
      </c>
      <c r="B36" s="9">
        <f t="shared" si="0"/>
        <v>5080</v>
      </c>
      <c r="C36" s="9">
        <v>862</v>
      </c>
      <c r="D36" s="9">
        <v>4218</v>
      </c>
      <c r="E36" s="9">
        <v>50096</v>
      </c>
    </row>
    <row r="37" spans="1:5" ht="15.75">
      <c r="A37" s="2" t="s">
        <v>32</v>
      </c>
      <c r="B37" s="9">
        <f t="shared" si="0"/>
        <v>40633</v>
      </c>
      <c r="C37" s="9">
        <v>7248</v>
      </c>
      <c r="D37" s="9">
        <v>33385</v>
      </c>
      <c r="E37" s="9">
        <v>505696</v>
      </c>
    </row>
    <row r="38" spans="1:5" ht="15.75">
      <c r="A38" s="2" t="s">
        <v>33</v>
      </c>
      <c r="B38" s="9">
        <f t="shared" si="0"/>
        <v>2453</v>
      </c>
      <c r="C38" s="9">
        <v>379</v>
      </c>
      <c r="D38" s="9">
        <v>2074</v>
      </c>
      <c r="E38" s="9">
        <v>35522</v>
      </c>
    </row>
    <row r="39" spans="1:5" ht="15.75">
      <c r="A39" s="2" t="s">
        <v>34</v>
      </c>
      <c r="B39" s="9">
        <f t="shared" si="0"/>
        <v>55089</v>
      </c>
      <c r="C39" s="9">
        <v>7501</v>
      </c>
      <c r="D39" s="9">
        <v>47588</v>
      </c>
      <c r="E39" s="9">
        <v>977518</v>
      </c>
    </row>
    <row r="40" spans="1:5" ht="15.75">
      <c r="A40" s="2" t="s">
        <v>35</v>
      </c>
      <c r="B40" s="9">
        <f t="shared" si="0"/>
        <v>18507</v>
      </c>
      <c r="C40" s="9">
        <v>3139</v>
      </c>
      <c r="D40" s="9">
        <v>15368</v>
      </c>
      <c r="E40" s="9">
        <v>156446</v>
      </c>
    </row>
    <row r="41" spans="1:5" ht="15.75">
      <c r="A41" s="2" t="s">
        <v>36</v>
      </c>
      <c r="B41" s="9">
        <f t="shared" si="0"/>
        <v>165563</v>
      </c>
      <c r="C41" s="9">
        <v>1677</v>
      </c>
      <c r="D41" s="9">
        <v>163886</v>
      </c>
      <c r="E41" s="9">
        <v>158935</v>
      </c>
    </row>
    <row r="42" spans="1:5" ht="15.75">
      <c r="A42" s="2" t="s">
        <v>37</v>
      </c>
      <c r="B42" s="9">
        <f t="shared" si="0"/>
        <v>22734</v>
      </c>
      <c r="C42" s="9">
        <v>4028</v>
      </c>
      <c r="D42" s="9">
        <v>18706</v>
      </c>
      <c r="E42" s="9">
        <v>316850</v>
      </c>
    </row>
    <row r="43" spans="1:5" ht="15.75">
      <c r="A43" s="2" t="s">
        <v>38</v>
      </c>
      <c r="B43" s="9">
        <f t="shared" si="0"/>
        <v>6048</v>
      </c>
      <c r="C43" s="9">
        <v>1098</v>
      </c>
      <c r="D43" s="9">
        <v>4950</v>
      </c>
      <c r="E43" s="9">
        <v>76163</v>
      </c>
    </row>
    <row r="44" spans="1:5" ht="15.75">
      <c r="A44" s="2" t="s">
        <v>39</v>
      </c>
      <c r="B44" s="9">
        <f t="shared" si="0"/>
        <v>20190</v>
      </c>
      <c r="C44" s="9">
        <v>4242</v>
      </c>
      <c r="D44" s="9">
        <v>15948</v>
      </c>
      <c r="E44" s="9">
        <v>245126</v>
      </c>
    </row>
    <row r="45" spans="1:5" ht="15.75">
      <c r="A45" s="2" t="s">
        <v>40</v>
      </c>
      <c r="B45" s="9">
        <f t="shared" si="0"/>
        <v>2812</v>
      </c>
      <c r="C45" s="9">
        <v>363</v>
      </c>
      <c r="D45" s="9">
        <v>2449</v>
      </c>
      <c r="E45" s="9">
        <v>29382</v>
      </c>
    </row>
    <row r="46" spans="1:5" ht="15.75">
      <c r="A46" s="2" t="s">
        <v>41</v>
      </c>
      <c r="B46" s="9">
        <f t="shared" si="0"/>
        <v>8118</v>
      </c>
      <c r="C46" s="9">
        <v>1166</v>
      </c>
      <c r="D46" s="9">
        <v>6952</v>
      </c>
      <c r="E46" s="9">
        <v>85739</v>
      </c>
    </row>
    <row r="47" spans="1:5" ht="15.75">
      <c r="A47" s="2" t="s">
        <v>42</v>
      </c>
      <c r="B47" s="9">
        <f t="shared" si="0"/>
        <v>3948</v>
      </c>
      <c r="C47" s="9">
        <v>715</v>
      </c>
      <c r="D47" s="9">
        <v>3233</v>
      </c>
      <c r="E47" s="9">
        <v>44152</v>
      </c>
    </row>
    <row r="48" spans="1:5" ht="15.75">
      <c r="A48" s="2" t="s">
        <v>43</v>
      </c>
      <c r="B48" s="9">
        <f t="shared" si="0"/>
        <v>8831</v>
      </c>
      <c r="C48" s="9">
        <v>1611</v>
      </c>
      <c r="D48" s="9">
        <v>7220</v>
      </c>
      <c r="E48" s="9">
        <v>76499</v>
      </c>
    </row>
    <row r="49" spans="1:5" ht="15.75">
      <c r="A49" s="2" t="s">
        <v>44</v>
      </c>
      <c r="B49" s="9">
        <f t="shared" si="0"/>
        <v>9561</v>
      </c>
      <c r="C49" s="9">
        <v>1923</v>
      </c>
      <c r="D49" s="9">
        <v>7638</v>
      </c>
      <c r="E49" s="9">
        <v>108995</v>
      </c>
    </row>
    <row r="50" spans="1:5" ht="15.75">
      <c r="A50" s="2" t="s">
        <v>45</v>
      </c>
      <c r="B50" s="9">
        <f t="shared" si="0"/>
        <v>14395</v>
      </c>
      <c r="C50" s="9">
        <v>2917</v>
      </c>
      <c r="D50" s="9">
        <v>11478</v>
      </c>
      <c r="E50" s="9">
        <v>206296</v>
      </c>
    </row>
    <row r="51" spans="1:5" ht="15.75">
      <c r="A51" s="2" t="s">
        <v>46</v>
      </c>
      <c r="B51" s="9">
        <f t="shared" si="0"/>
        <v>15241</v>
      </c>
      <c r="C51" s="9">
        <v>3344</v>
      </c>
      <c r="D51" s="9">
        <v>11897</v>
      </c>
      <c r="E51" s="9">
        <v>160978</v>
      </c>
    </row>
    <row r="52" spans="1:5" ht="15.75">
      <c r="A52" s="2" t="s">
        <v>47</v>
      </c>
      <c r="B52" s="9">
        <f t="shared" si="0"/>
        <v>8073</v>
      </c>
      <c r="C52" s="9">
        <v>1435</v>
      </c>
      <c r="D52" s="9">
        <v>6638</v>
      </c>
      <c r="E52" s="9">
        <v>113446</v>
      </c>
    </row>
    <row r="53" spans="1:5" ht="15.75">
      <c r="A53" s="2" t="s">
        <v>48</v>
      </c>
      <c r="B53" s="9">
        <f t="shared" si="0"/>
        <v>2618</v>
      </c>
      <c r="C53" s="9">
        <v>433</v>
      </c>
      <c r="D53" s="9">
        <v>2185</v>
      </c>
      <c r="E53" s="9">
        <v>23928</v>
      </c>
    </row>
    <row r="54" spans="1:5" ht="15.75">
      <c r="A54" s="2" t="s">
        <v>49</v>
      </c>
      <c r="B54" s="9">
        <f t="shared" si="0"/>
        <v>1455</v>
      </c>
      <c r="C54" s="9">
        <v>276</v>
      </c>
      <c r="D54" s="9">
        <v>1179</v>
      </c>
      <c r="E54" s="9">
        <v>13746</v>
      </c>
    </row>
    <row r="55" spans="1:5" ht="15.75">
      <c r="A55" s="2" t="s">
        <v>50</v>
      </c>
      <c r="B55" s="9">
        <f t="shared" si="0"/>
        <v>2319</v>
      </c>
      <c r="C55" s="9">
        <v>463</v>
      </c>
      <c r="D55" s="9">
        <v>1856</v>
      </c>
      <c r="E55" s="9">
        <v>24130</v>
      </c>
    </row>
    <row r="56" spans="1:5" ht="15.75">
      <c r="A56" s="2" t="s">
        <v>51</v>
      </c>
      <c r="B56" s="9">
        <f t="shared" si="0"/>
        <v>6804</v>
      </c>
      <c r="C56" s="9">
        <v>1113</v>
      </c>
      <c r="D56" s="9">
        <v>5691</v>
      </c>
      <c r="E56" s="9">
        <v>73940</v>
      </c>
    </row>
    <row r="57" spans="1:5" ht="15.75">
      <c r="A57" s="2" t="s">
        <v>52</v>
      </c>
      <c r="B57" s="9">
        <f t="shared" si="0"/>
        <v>6703</v>
      </c>
      <c r="C57" s="9">
        <v>1341</v>
      </c>
      <c r="D57" s="9">
        <v>5362</v>
      </c>
      <c r="E57" s="9">
        <v>71481</v>
      </c>
    </row>
    <row r="58" spans="1:5" ht="15.75">
      <c r="A58" s="2" t="s">
        <v>53</v>
      </c>
      <c r="B58" s="9">
        <f t="shared" si="0"/>
        <v>81399</v>
      </c>
      <c r="C58" s="9">
        <v>12038</v>
      </c>
      <c r="D58" s="9">
        <v>69361</v>
      </c>
      <c r="E58" s="9">
        <v>1071276</v>
      </c>
    </row>
    <row r="59" spans="1:5" ht="15.75">
      <c r="A59" s="2" t="s">
        <v>54</v>
      </c>
      <c r="B59" s="9">
        <f t="shared" si="0"/>
        <v>4114</v>
      </c>
      <c r="C59" s="9">
        <v>758</v>
      </c>
      <c r="D59" s="9">
        <v>3356</v>
      </c>
      <c r="E59" s="9">
        <v>56548</v>
      </c>
    </row>
    <row r="60" spans="1:5" ht="15.75">
      <c r="A60" s="2" t="s">
        <v>55</v>
      </c>
      <c r="B60" s="9">
        <f t="shared" si="0"/>
        <v>2988</v>
      </c>
      <c r="C60" s="9">
        <v>720</v>
      </c>
      <c r="D60" s="9">
        <v>2268</v>
      </c>
      <c r="E60" s="9">
        <v>38119</v>
      </c>
    </row>
    <row r="61" spans="1:5" ht="15.75">
      <c r="A61" s="2" t="s">
        <v>56</v>
      </c>
      <c r="B61" s="9">
        <f t="shared" si="0"/>
        <v>6755</v>
      </c>
      <c r="C61" s="9">
        <v>2019</v>
      </c>
      <c r="D61" s="9">
        <v>4736</v>
      </c>
      <c r="E61" s="9">
        <v>61418</v>
      </c>
    </row>
    <row r="62" spans="1:5" ht="15.75">
      <c r="A62" s="2" t="s">
        <v>57</v>
      </c>
      <c r="B62" s="9">
        <f t="shared" si="0"/>
        <v>8283</v>
      </c>
      <c r="C62" s="9">
        <v>1451</v>
      </c>
      <c r="D62" s="9">
        <v>6832</v>
      </c>
      <c r="E62" s="9">
        <v>133229</v>
      </c>
    </row>
    <row r="63" spans="1:5" ht="15.75">
      <c r="A63" s="2" t="s">
        <v>58</v>
      </c>
      <c r="B63" s="9">
        <f t="shared" si="0"/>
        <v>4124</v>
      </c>
      <c r="C63" s="9">
        <v>815</v>
      </c>
      <c r="D63" s="9">
        <v>3309</v>
      </c>
      <c r="E63" s="9">
        <v>51247</v>
      </c>
    </row>
    <row r="64" spans="1:5" ht="15.75">
      <c r="A64" s="2" t="s">
        <v>59</v>
      </c>
      <c r="B64" s="9">
        <f t="shared" si="0"/>
        <v>4766</v>
      </c>
      <c r="C64" s="9">
        <v>826</v>
      </c>
      <c r="D64" s="9">
        <v>3940</v>
      </c>
      <c r="E64" s="9">
        <v>44243</v>
      </c>
    </row>
    <row r="65" spans="1:5" ht="15.75">
      <c r="A65" s="2" t="s">
        <v>60</v>
      </c>
      <c r="B65" s="9">
        <f t="shared" si="0"/>
        <v>3302</v>
      </c>
      <c r="C65" s="9">
        <v>517</v>
      </c>
      <c r="D65" s="9">
        <v>2785</v>
      </c>
      <c r="E65" s="9">
        <v>68626</v>
      </c>
    </row>
    <row r="66" spans="1:5" ht="15.75">
      <c r="A66" s="2" t="s">
        <v>61</v>
      </c>
      <c r="B66" s="9">
        <f t="shared" si="0"/>
        <v>41108</v>
      </c>
      <c r="C66" s="9">
        <v>8366</v>
      </c>
      <c r="D66" s="9">
        <v>32742</v>
      </c>
      <c r="E66" s="9">
        <v>637397</v>
      </c>
    </row>
    <row r="67" spans="1:5" ht="15.75">
      <c r="A67" s="2" t="s">
        <v>62</v>
      </c>
      <c r="B67" s="9">
        <f t="shared" si="0"/>
        <v>1986</v>
      </c>
      <c r="C67" s="9">
        <v>285</v>
      </c>
      <c r="D67" s="9">
        <v>1701</v>
      </c>
      <c r="E67" s="9">
        <v>29630</v>
      </c>
    </row>
    <row r="68" spans="1:5" ht="15.75">
      <c r="A68" s="2" t="s">
        <v>63</v>
      </c>
      <c r="B68" s="9">
        <f>SUM(C68+D68)</f>
        <v>1393</v>
      </c>
      <c r="C68" s="9">
        <v>221</v>
      </c>
      <c r="D68" s="9">
        <v>1172</v>
      </c>
      <c r="E68" s="9">
        <v>16883</v>
      </c>
    </row>
    <row r="69" spans="1:5" ht="15.75">
      <c r="A69" s="1"/>
      <c r="B69" s="9"/>
      <c r="C69" s="9"/>
      <c r="D69" s="9"/>
      <c r="E69" s="9"/>
    </row>
    <row r="70" spans="1:5" ht="15.75">
      <c r="A70" s="2" t="s">
        <v>72</v>
      </c>
      <c r="B70" s="18">
        <f>C70+D70</f>
        <v>187</v>
      </c>
      <c r="C70" s="18">
        <v>35</v>
      </c>
      <c r="D70" s="18">
        <v>152</v>
      </c>
      <c r="E70" s="9">
        <v>43421</v>
      </c>
    </row>
    <row r="71" spans="1:5" ht="15.75">
      <c r="A71" s="5"/>
      <c r="B71" s="11"/>
      <c r="C71" s="11"/>
      <c r="D71" s="11"/>
      <c r="E71" s="11"/>
    </row>
    <row r="72" spans="1:5" ht="15.75">
      <c r="A72" s="3" t="s">
        <v>64</v>
      </c>
      <c r="B72" s="9"/>
      <c r="C72" s="9"/>
      <c r="D72" s="9"/>
      <c r="E72" s="9"/>
    </row>
    <row r="73" spans="1:5" ht="15.75">
      <c r="A73" s="3" t="s">
        <v>65</v>
      </c>
      <c r="B73" s="9"/>
      <c r="C73" s="9"/>
      <c r="D73" s="9"/>
      <c r="E73" s="9"/>
    </row>
    <row r="74" spans="1:5" ht="15.75">
      <c r="A74" s="1" t="s">
        <v>74</v>
      </c>
      <c r="B74" s="9"/>
      <c r="C74" s="9"/>
      <c r="D74" s="9"/>
      <c r="E74" s="9"/>
    </row>
    <row r="75" spans="1:5" ht="15.75">
      <c r="A75" s="1"/>
      <c r="B75" s="12"/>
      <c r="C75" s="12"/>
      <c r="D75" s="12"/>
      <c r="E75" s="9"/>
    </row>
    <row r="76" spans="1:5" ht="15.75">
      <c r="A76" s="3" t="s">
        <v>0</v>
      </c>
      <c r="B76" s="12"/>
      <c r="C76" s="12"/>
      <c r="D76" s="9"/>
      <c r="E76" s="9"/>
    </row>
    <row r="77" spans="1:5" ht="15.75">
      <c r="A77" s="3" t="s">
        <v>66</v>
      </c>
      <c r="B77" s="12"/>
      <c r="C77" s="9"/>
      <c r="D77" s="12"/>
      <c r="E77" s="9"/>
    </row>
    <row r="78" spans="1:5" ht="15.75">
      <c r="A78" s="1"/>
      <c r="B78" s="12"/>
      <c r="C78" s="9"/>
      <c r="D78" s="9"/>
      <c r="E78" s="9"/>
    </row>
    <row r="79" spans="1:5" ht="15.75">
      <c r="A79" s="1"/>
      <c r="B79" s="12"/>
      <c r="C79" s="12"/>
      <c r="D79" s="12"/>
      <c r="E79" s="9"/>
    </row>
    <row r="80" spans="1:5" ht="15.75">
      <c r="A80" s="1"/>
      <c r="B80" s="12"/>
      <c r="C80" s="12"/>
      <c r="D80" s="12"/>
      <c r="E80" s="9"/>
    </row>
    <row r="81" spans="1:5" ht="15.75">
      <c r="A81" s="1"/>
      <c r="B81" s="9"/>
      <c r="C81" s="9"/>
      <c r="D81" s="9"/>
      <c r="E81" s="9"/>
    </row>
    <row r="82" spans="1:5" ht="15.75">
      <c r="A82" s="1"/>
      <c r="B82" s="9"/>
      <c r="C82" s="9"/>
      <c r="D82" s="9"/>
      <c r="E82" s="9"/>
    </row>
    <row r="83" spans="1:5" ht="15.75">
      <c r="A83" s="1"/>
      <c r="B83" s="9"/>
      <c r="C83" s="9"/>
      <c r="D83" s="9"/>
      <c r="E83" s="9"/>
    </row>
    <row r="84" spans="1:5" ht="15.75">
      <c r="A84" s="1"/>
      <c r="B84" s="9"/>
      <c r="C84" s="9"/>
      <c r="D84" s="9"/>
      <c r="E84" s="9"/>
    </row>
    <row r="85" spans="1:5" ht="15.75">
      <c r="A85" s="1"/>
      <c r="B85" s="9"/>
      <c r="C85" s="9"/>
      <c r="D85" s="9"/>
      <c r="E85" s="9"/>
    </row>
    <row r="86" spans="1:5" ht="15.75">
      <c r="A86" s="1"/>
      <c r="B86" s="9"/>
      <c r="C86" s="9"/>
      <c r="D86" s="9"/>
      <c r="E86" s="9"/>
    </row>
    <row r="87" spans="1:5" ht="15.75">
      <c r="A87" s="1"/>
      <c r="B87" s="10"/>
      <c r="C87" s="10"/>
      <c r="D87" s="10"/>
      <c r="E87" s="10"/>
    </row>
    <row r="88" spans="1:5" ht="15.75">
      <c r="A88" s="1"/>
      <c r="B88" s="10"/>
      <c r="C88" s="10"/>
      <c r="D88" s="10"/>
      <c r="E88" s="10"/>
    </row>
    <row r="89" spans="1:5" ht="15.75">
      <c r="A89" s="1"/>
      <c r="B89" s="10"/>
      <c r="C89" s="10"/>
      <c r="D89" s="10"/>
      <c r="E89" s="10"/>
    </row>
    <row r="90" spans="1:5" ht="15.75">
      <c r="A90" s="1"/>
      <c r="B90" s="10"/>
      <c r="C90" s="10"/>
      <c r="D90" s="10"/>
      <c r="E90" s="10"/>
    </row>
    <row r="91" spans="1:5" ht="15.75">
      <c r="A91" s="1"/>
      <c r="B91" s="10"/>
      <c r="C91" s="10"/>
      <c r="D91" s="10"/>
      <c r="E91" s="10"/>
    </row>
    <row r="92" spans="1:5" ht="15.75">
      <c r="A92" s="1"/>
      <c r="B92" s="10"/>
      <c r="C92" s="10"/>
      <c r="D92" s="10"/>
      <c r="E92" s="10"/>
    </row>
    <row r="93" spans="1:5" ht="15.75">
      <c r="A93" s="1"/>
      <c r="B93" s="10"/>
      <c r="C93" s="10"/>
      <c r="D93" s="10"/>
      <c r="E93" s="10"/>
    </row>
    <row r="94" spans="1:5" ht="15.75">
      <c r="A94" s="1"/>
      <c r="B94" s="10"/>
      <c r="C94" s="10"/>
      <c r="D94" s="10"/>
      <c r="E94" s="10"/>
    </row>
  </sheetData>
  <sheetProtection/>
  <mergeCells count="2">
    <mergeCell ref="B4:D4"/>
    <mergeCell ref="E4:E5"/>
  </mergeCells>
  <printOptions/>
  <pageMargins left="0.7" right="0.7" top="0.75" bottom="0.75" header="0.3" footer="0.3"/>
  <pageSetup fitToHeight="2" fitToWidth="1" horizontalDpi="1200" verticalDpi="12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2016-12-07T21:25:03Z</cp:lastPrinted>
  <dcterms:created xsi:type="dcterms:W3CDTF">1998-12-30T02:14:45Z</dcterms:created>
  <dcterms:modified xsi:type="dcterms:W3CDTF">2020-10-06T16:56:03Z</dcterms:modified>
  <cp:category/>
  <cp:version/>
  <cp:contentType/>
  <cp:contentStatus/>
</cp:coreProperties>
</file>