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 of Nonpublic Schools" sheetId="1" r:id="rId1"/>
    <sheet name="All Grades" sheetId="2" r:id="rId2"/>
    <sheet name="K-6" sheetId="3" r:id="rId3"/>
    <sheet name="7-8" sheetId="4" r:id="rId4"/>
    <sheet name="9-12" sheetId="5" r:id="rId5"/>
  </sheets>
  <definedNames>
    <definedName name="_xlnm.Print_Area" localSheetId="0">'# of Nonpublic Schools'!$A$1:$H$26</definedName>
    <definedName name="_xlnm.Print_Area" localSheetId="1">'All Grades'!$A$1:$J$24</definedName>
  </definedNames>
  <calcPr fullCalcOnLoad="1"/>
</workbook>
</file>

<file path=xl/sharedStrings.xml><?xml version="1.0" encoding="utf-8"?>
<sst xmlns="http://schemas.openxmlformats.org/spreadsheetml/2006/main" count="119" uniqueCount="24">
  <si>
    <t xml:space="preserve">  Roman Catholic</t>
  </si>
  <si>
    <t xml:space="preserve">  Jewish</t>
  </si>
  <si>
    <t xml:space="preserve">  Lutheran</t>
  </si>
  <si>
    <t xml:space="preserve">  Episcopal</t>
  </si>
  <si>
    <t xml:space="preserve">  Baptist</t>
  </si>
  <si>
    <t xml:space="preserve">  Nondenominational</t>
  </si>
  <si>
    <t>SOURCE:  New York State Education Department, Information and Reporting Services.</t>
  </si>
  <si>
    <t>a</t>
  </si>
  <si>
    <r>
      <t xml:space="preserve">  Other Religions</t>
    </r>
    <r>
      <rPr>
        <vertAlign val="superscript"/>
        <sz val="11"/>
        <rFont val="Arial"/>
        <family val="2"/>
      </rPr>
      <t>1</t>
    </r>
  </si>
  <si>
    <r>
      <t xml:space="preserve">  State/Public Agencies</t>
    </r>
    <r>
      <rPr>
        <vertAlign val="superscript"/>
        <sz val="11"/>
        <rFont val="Arial"/>
        <family val="2"/>
      </rPr>
      <t>2</t>
    </r>
  </si>
  <si>
    <t>Affiliations</t>
  </si>
  <si>
    <t>Total Enrollment</t>
  </si>
  <si>
    <t>1  Includes Society of Friends, Mennonite, Greek Orthodox, Russian Orthodox, Presbyterian, Seventh Day Adventist, Christian Fundamentalist, and Islamic schools.</t>
  </si>
  <si>
    <t>2  Includes schools operated by the Office of Mental Health, Office of People with Developmental Disabilities, Department of Correctional Services, Office of Children and Family Services, State University of New York, City University of New York, and State Education Department.</t>
  </si>
  <si>
    <t>a  Numbers do not include state and public agency run schools.</t>
  </si>
  <si>
    <t>Fall Enrollment in Nonpublic Elementary and Secondary Schools by Affiliation—All Grades</t>
  </si>
  <si>
    <t>Fall Enrollment in Nonpublic Elementary and Secondary Schools by Affiliation—Grades K-6</t>
  </si>
  <si>
    <t>Fall Enrollment in Nonpublic Elementary and Secondary Schools by Affiliation—Grades 9-12</t>
  </si>
  <si>
    <t>Fall Enrollment in Nonpublic Elementary and Secondary Schools by Affiliation—Grades 7-8</t>
  </si>
  <si>
    <t>Total Nonpublic Schools</t>
  </si>
  <si>
    <t>New York State—1995-2016</t>
  </si>
  <si>
    <t>NA</t>
  </si>
  <si>
    <t>NA Not available.</t>
  </si>
  <si>
    <t>Number of Nonpublic Elementary and Secondary Schools by Affiliation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</si>
</sst>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_);_(* \(#,##0\);_(* &quot;-&quot;??_);_(@_)"/>
    <numFmt numFmtId="166" formatCode="[$-409]dddd\,\ mmmm\ dd\,\ yyyy"/>
    <numFmt numFmtId="167" formatCode="[$-409]h:mm:ss\ AM/PM"/>
  </numFmts>
  <fonts count="47">
    <font>
      <sz val="12"/>
      <name val="Rockwell"/>
      <family val="0"/>
    </font>
    <font>
      <sz val="11"/>
      <color indexed="8"/>
      <name val="Calibri"/>
      <family val="2"/>
    </font>
    <font>
      <sz val="12"/>
      <name val="Clearface Regular"/>
      <family val="1"/>
    </font>
    <font>
      <sz val="12"/>
      <name val="Times New Roman"/>
      <family val="1"/>
    </font>
    <font>
      <sz val="11"/>
      <name val="Arial"/>
      <family val="2"/>
    </font>
    <font>
      <vertAlign val="superscript"/>
      <sz val="11"/>
      <name val="Arial"/>
      <family val="2"/>
    </font>
    <font>
      <b/>
      <sz val="16"/>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10"/>
      <name val="Arial"/>
      <family val="2"/>
    </font>
    <font>
      <b/>
      <i/>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i/>
      <sz val="11"/>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style="thin"/>
      <bottom style="thin"/>
    </border>
    <border>
      <left/>
      <right/>
      <top/>
      <bottom style="thin"/>
    </border>
    <border>
      <left>
        <color indexed="63"/>
      </left>
      <right>
        <color indexed="63"/>
      </right>
      <top style="thin"/>
      <bottom>
        <color indexed="63"/>
      </bottom>
    </border>
    <border>
      <left/>
      <right>
        <color indexed="63"/>
      </right>
      <top style="thin"/>
      <bottom style="thin">
        <color indexed="8"/>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s>
  <cellStyleXfs count="63">
    <xf numFmtId="37"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30" fillId="28" borderId="1" applyNumberFormat="0" applyAlignment="0" applyProtection="0"/>
    <xf numFmtId="0" fontId="31"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1" borderId="1" applyNumberFormat="0" applyAlignment="0" applyProtection="0"/>
    <xf numFmtId="0" fontId="38" fillId="0" borderId="6" applyNumberFormat="0" applyFill="0" applyAlignment="0" applyProtection="0"/>
    <xf numFmtId="0" fontId="39" fillId="32" borderId="0" applyNumberFormat="0" applyBorder="0" applyAlignment="0" applyProtection="0"/>
    <xf numFmtId="0" fontId="27" fillId="0" borderId="0">
      <alignment/>
      <protection/>
    </xf>
    <xf numFmtId="37" fontId="0" fillId="2" borderId="0">
      <alignment/>
      <protection/>
    </xf>
    <xf numFmtId="0" fontId="0" fillId="33" borderId="7" applyNumberFormat="0" applyFont="0" applyAlignment="0" applyProtection="0"/>
    <xf numFmtId="0" fontId="40" fillId="28"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5">
    <xf numFmtId="37" fontId="0" fillId="2" borderId="0" xfId="0" applyNumberFormat="1" applyAlignment="1">
      <alignment/>
    </xf>
    <xf numFmtId="37" fontId="2" fillId="2" borderId="0" xfId="0" applyNumberFormat="1" applyFont="1" applyAlignment="1">
      <alignment/>
    </xf>
    <xf numFmtId="3" fontId="2" fillId="2" borderId="0" xfId="0" applyNumberFormat="1" applyFont="1" applyAlignment="1">
      <alignment/>
    </xf>
    <xf numFmtId="37" fontId="3" fillId="2" borderId="0" xfId="0" applyNumberFormat="1" applyFont="1" applyAlignment="1">
      <alignment/>
    </xf>
    <xf numFmtId="37" fontId="2" fillId="0" borderId="0" xfId="0" applyNumberFormat="1" applyFont="1" applyFill="1" applyAlignment="1">
      <alignment/>
    </xf>
    <xf numFmtId="37" fontId="4" fillId="2" borderId="0" xfId="0" applyNumberFormat="1" applyFont="1" applyAlignment="1">
      <alignment/>
    </xf>
    <xf numFmtId="37" fontId="4" fillId="0" borderId="0" xfId="0" applyNumberFormat="1" applyFont="1" applyFill="1" applyAlignment="1">
      <alignment/>
    </xf>
    <xf numFmtId="37" fontId="4" fillId="2" borderId="10" xfId="0" applyNumberFormat="1" applyFont="1" applyBorder="1" applyAlignment="1">
      <alignment/>
    </xf>
    <xf numFmtId="1" fontId="4" fillId="2" borderId="11" xfId="0" applyNumberFormat="1" applyFont="1" applyBorder="1" applyAlignment="1">
      <alignment/>
    </xf>
    <xf numFmtId="1" fontId="4" fillId="0" borderId="11" xfId="0" applyNumberFormat="1" applyFont="1" applyFill="1" applyBorder="1" applyAlignment="1">
      <alignment/>
    </xf>
    <xf numFmtId="0" fontId="4" fillId="2" borderId="12" xfId="0" applyNumberFormat="1" applyFont="1" applyBorder="1" applyAlignment="1">
      <alignment/>
    </xf>
    <xf numFmtId="0" fontId="4" fillId="0" borderId="12" xfId="0" applyNumberFormat="1" applyFont="1" applyFill="1" applyBorder="1" applyAlignment="1">
      <alignment/>
    </xf>
    <xf numFmtId="164" fontId="4" fillId="2" borderId="0" xfId="0" applyNumberFormat="1" applyFont="1" applyAlignment="1" applyProtection="1">
      <alignment/>
      <protection locked="0"/>
    </xf>
    <xf numFmtId="3" fontId="4" fillId="2" borderId="0" xfId="0" applyNumberFormat="1" applyFont="1" applyBorder="1" applyAlignment="1">
      <alignment/>
    </xf>
    <xf numFmtId="3" fontId="4" fillId="0" borderId="0" xfId="42" applyNumberFormat="1" applyFont="1" applyBorder="1" applyAlignment="1">
      <alignment/>
    </xf>
    <xf numFmtId="3" fontId="4" fillId="0" borderId="0" xfId="0" applyNumberFormat="1" applyFont="1" applyFill="1" applyBorder="1" applyAlignment="1">
      <alignment/>
    </xf>
    <xf numFmtId="0" fontId="4" fillId="2" borderId="0" xfId="0" applyNumberFormat="1" applyFont="1" applyAlignment="1" applyProtection="1">
      <alignment/>
      <protection locked="0"/>
    </xf>
    <xf numFmtId="3" fontId="4" fillId="0" borderId="0" xfId="42" applyNumberFormat="1" applyFont="1" applyBorder="1" applyAlignment="1" quotePrefix="1">
      <alignment/>
    </xf>
    <xf numFmtId="3" fontId="44" fillId="0" borderId="0" xfId="55" applyNumberFormat="1" applyFont="1" applyBorder="1" applyAlignment="1">
      <alignment horizontal="right"/>
      <protection/>
    </xf>
    <xf numFmtId="0" fontId="4" fillId="0" borderId="0" xfId="0" applyNumberFormat="1" applyFont="1" applyFill="1" applyAlignment="1" applyProtection="1">
      <alignment/>
      <protection locked="0"/>
    </xf>
    <xf numFmtId="3" fontId="4" fillId="0" borderId="0" xfId="42" applyNumberFormat="1" applyFont="1" applyFill="1" applyBorder="1" applyAlignment="1" quotePrefix="1">
      <alignment/>
    </xf>
    <xf numFmtId="3" fontId="4" fillId="0" borderId="0" xfId="0" applyNumberFormat="1" applyFont="1" applyFill="1" applyBorder="1" applyAlignment="1" quotePrefix="1">
      <alignment/>
    </xf>
    <xf numFmtId="3" fontId="45" fillId="0" borderId="0" xfId="0" applyNumberFormat="1" applyFont="1" applyFill="1" applyAlignment="1" quotePrefix="1">
      <alignment horizontal="center"/>
    </xf>
    <xf numFmtId="3" fontId="45" fillId="0" borderId="0" xfId="0" applyNumberFormat="1" applyFont="1" applyFill="1" applyAlignment="1">
      <alignment/>
    </xf>
    <xf numFmtId="3" fontId="4" fillId="0" borderId="0" xfId="0" applyNumberFormat="1" applyFont="1" applyFill="1" applyBorder="1" applyAlignment="1">
      <alignment horizontal="right"/>
    </xf>
    <xf numFmtId="3" fontId="4" fillId="0" borderId="13" xfId="0" applyNumberFormat="1" applyFont="1" applyFill="1" applyBorder="1" applyAlignment="1">
      <alignment horizontal="right"/>
    </xf>
    <xf numFmtId="3" fontId="4" fillId="2" borderId="14" xfId="0" applyNumberFormat="1" applyFont="1" applyBorder="1" applyAlignment="1">
      <alignment/>
    </xf>
    <xf numFmtId="3" fontId="46" fillId="0" borderId="14" xfId="0" applyNumberFormat="1" applyFont="1" applyFill="1" applyBorder="1" applyAlignment="1">
      <alignment/>
    </xf>
    <xf numFmtId="37" fontId="4" fillId="2" borderId="0" xfId="0" applyNumberFormat="1" applyFont="1" applyBorder="1" applyAlignment="1">
      <alignment/>
    </xf>
    <xf numFmtId="3" fontId="4" fillId="2" borderId="0" xfId="0" applyNumberFormat="1" applyFont="1" applyBorder="1" applyAlignment="1">
      <alignment/>
    </xf>
    <xf numFmtId="5" fontId="4" fillId="2" borderId="0" xfId="0" applyNumberFormat="1" applyFont="1" applyAlignment="1" applyProtection="1">
      <alignment/>
      <protection locked="0"/>
    </xf>
    <xf numFmtId="3" fontId="4" fillId="2" borderId="0" xfId="0" applyNumberFormat="1" applyFont="1" applyAlignment="1">
      <alignment/>
    </xf>
    <xf numFmtId="3" fontId="4" fillId="0" borderId="0" xfId="0" applyNumberFormat="1" applyFont="1" applyFill="1" applyAlignment="1">
      <alignment/>
    </xf>
    <xf numFmtId="5" fontId="6" fillId="2" borderId="0" xfId="0" applyNumberFormat="1" applyFont="1" applyAlignment="1" applyProtection="1">
      <alignment/>
      <protection locked="0"/>
    </xf>
    <xf numFmtId="37" fontId="7" fillId="2" borderId="0" xfId="0" applyNumberFormat="1" applyFont="1" applyAlignment="1">
      <alignment/>
    </xf>
    <xf numFmtId="3" fontId="4" fillId="0" borderId="0" xfId="0" applyNumberFormat="1" applyFont="1" applyFill="1" applyAlignment="1" quotePrefix="1">
      <alignment/>
    </xf>
    <xf numFmtId="37" fontId="4" fillId="2" borderId="15" xfId="0" applyNumberFormat="1" applyFont="1" applyBorder="1" applyAlignment="1">
      <alignment/>
    </xf>
    <xf numFmtId="3" fontId="4" fillId="2" borderId="0" xfId="0" applyNumberFormat="1" applyFont="1" applyAlignment="1" quotePrefix="1">
      <alignment/>
    </xf>
    <xf numFmtId="3" fontId="45" fillId="2" borderId="0" xfId="0" applyNumberFormat="1" applyFont="1" applyAlignment="1" quotePrefix="1">
      <alignment horizontal="center"/>
    </xf>
    <xf numFmtId="3" fontId="45" fillId="2" borderId="0" xfId="0" applyNumberFormat="1" applyFont="1" applyAlignment="1">
      <alignment/>
    </xf>
    <xf numFmtId="3" fontId="46" fillId="2" borderId="14" xfId="0" applyNumberFormat="1" applyFont="1" applyBorder="1" applyAlignment="1">
      <alignment/>
    </xf>
    <xf numFmtId="3" fontId="4" fillId="2" borderId="10" xfId="0" applyNumberFormat="1" applyFont="1" applyBorder="1" applyAlignment="1">
      <alignment/>
    </xf>
    <xf numFmtId="3" fontId="4" fillId="2" borderId="0" xfId="0" applyNumberFormat="1" applyFont="1" applyAlignment="1">
      <alignment horizontal="right"/>
    </xf>
    <xf numFmtId="3" fontId="4" fillId="2" borderId="0" xfId="0" applyNumberFormat="1" applyFont="1" applyAlignment="1">
      <alignment/>
    </xf>
    <xf numFmtId="1" fontId="4" fillId="34" borderId="16" xfId="0" applyNumberFormat="1" applyFont="1" applyFill="1" applyBorder="1" applyAlignment="1">
      <alignment/>
    </xf>
    <xf numFmtId="37" fontId="4" fillId="34" borderId="0" xfId="0" applyNumberFormat="1" applyFont="1" applyFill="1" applyBorder="1" applyAlignment="1">
      <alignment/>
    </xf>
    <xf numFmtId="3" fontId="4" fillId="34" borderId="0" xfId="0" applyNumberFormat="1" applyFont="1" applyFill="1" applyBorder="1" applyAlignment="1">
      <alignment horizontal="right"/>
    </xf>
    <xf numFmtId="3" fontId="4" fillId="34" borderId="0" xfId="0" applyNumberFormat="1" applyFont="1" applyFill="1" applyBorder="1" applyAlignment="1">
      <alignment/>
    </xf>
    <xf numFmtId="3" fontId="4" fillId="34" borderId="17" xfId="0" applyNumberFormat="1" applyFont="1" applyFill="1" applyBorder="1" applyAlignment="1">
      <alignment/>
    </xf>
    <xf numFmtId="37" fontId="4" fillId="2" borderId="0" xfId="0" applyNumberFormat="1" applyFont="1" applyAlignment="1">
      <alignment horizontal="right"/>
    </xf>
    <xf numFmtId="1" fontId="4" fillId="2" borderId="12" xfId="0" applyNumberFormat="1" applyFont="1" applyBorder="1" applyAlignment="1">
      <alignment/>
    </xf>
    <xf numFmtId="5" fontId="4" fillId="2" borderId="0" xfId="0" applyNumberFormat="1" applyFont="1" applyAlignment="1" applyProtection="1">
      <alignment wrapText="1"/>
      <protection locked="0"/>
    </xf>
    <xf numFmtId="5" fontId="4" fillId="2" borderId="0" xfId="0" applyNumberFormat="1" applyFont="1" applyAlignment="1" applyProtection="1">
      <alignment horizontal="left" wrapText="1"/>
      <protection locked="0"/>
    </xf>
    <xf numFmtId="3" fontId="4" fillId="2" borderId="0" xfId="0" applyNumberFormat="1" applyFont="1" applyBorder="1" applyAlignment="1">
      <alignment horizontal="right"/>
    </xf>
    <xf numFmtId="3" fontId="46" fillId="0"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47"/>
  <sheetViews>
    <sheetView tabSelected="1" zoomScalePageLayoutView="0" workbookViewId="0" topLeftCell="A1">
      <selection activeCell="A1" sqref="A1"/>
    </sheetView>
  </sheetViews>
  <sheetFormatPr defaultColWidth="11.4453125" defaultRowHeight="15.75"/>
  <cols>
    <col min="1" max="1" width="22.10546875" style="1" customWidth="1"/>
    <col min="2" max="8" width="11.4453125" style="1" customWidth="1"/>
    <col min="9" max="240" width="11.6640625" style="1" customWidth="1"/>
    <col min="241" max="16384" width="11.4453125" style="1" customWidth="1"/>
  </cols>
  <sheetData>
    <row r="1" spans="1:9" ht="20.25">
      <c r="A1" s="33" t="s">
        <v>23</v>
      </c>
      <c r="B1" s="5"/>
      <c r="C1" s="5"/>
      <c r="D1" s="5"/>
      <c r="E1" s="5"/>
      <c r="F1" s="5"/>
      <c r="G1" s="5"/>
      <c r="H1" s="5"/>
      <c r="I1" s="5"/>
    </row>
    <row r="2" spans="1:9" ht="20.25">
      <c r="A2" s="33" t="s">
        <v>20</v>
      </c>
      <c r="B2" s="5"/>
      <c r="C2" s="5"/>
      <c r="D2" s="5"/>
      <c r="E2" s="5"/>
      <c r="F2" s="5"/>
      <c r="G2" s="5"/>
      <c r="H2" s="5"/>
      <c r="I2" s="5"/>
    </row>
    <row r="3" spans="1:9" ht="15.75">
      <c r="A3" s="5"/>
      <c r="B3" s="5"/>
      <c r="C3" s="5"/>
      <c r="D3" s="5"/>
      <c r="E3" s="5"/>
      <c r="F3" s="5"/>
      <c r="G3" s="5"/>
      <c r="H3" s="5"/>
      <c r="I3" s="5"/>
    </row>
    <row r="4" spans="1:23" ht="15.75">
      <c r="A4" s="36" t="s">
        <v>10</v>
      </c>
      <c r="B4" s="9">
        <v>2016</v>
      </c>
      <c r="C4" s="9">
        <v>2015</v>
      </c>
      <c r="D4" s="9">
        <v>2014</v>
      </c>
      <c r="E4" s="8">
        <v>2013</v>
      </c>
      <c r="F4" s="8">
        <v>2012</v>
      </c>
      <c r="G4" s="8">
        <v>2011</v>
      </c>
      <c r="H4" s="8">
        <v>2010</v>
      </c>
      <c r="I4" s="8">
        <v>2009</v>
      </c>
      <c r="J4" s="8">
        <v>2008</v>
      </c>
      <c r="K4" s="8">
        <v>2007</v>
      </c>
      <c r="L4" s="8">
        <v>2006</v>
      </c>
      <c r="M4" s="8">
        <v>2005</v>
      </c>
      <c r="N4" s="8">
        <v>2004</v>
      </c>
      <c r="O4" s="8">
        <v>2003</v>
      </c>
      <c r="P4" s="8">
        <v>2002</v>
      </c>
      <c r="Q4" s="8">
        <v>2001</v>
      </c>
      <c r="R4" s="8">
        <v>2000</v>
      </c>
      <c r="S4" s="8">
        <v>1999</v>
      </c>
      <c r="T4" s="8">
        <v>1998</v>
      </c>
      <c r="U4" s="8">
        <v>1997</v>
      </c>
      <c r="V4" s="8">
        <v>1996</v>
      </c>
      <c r="W4" s="8">
        <v>1995</v>
      </c>
    </row>
    <row r="5" spans="1:23" ht="15.75">
      <c r="A5" s="5"/>
      <c r="B5" s="6"/>
      <c r="C5" s="6"/>
      <c r="D5" s="6"/>
      <c r="E5" s="5"/>
      <c r="F5" s="5"/>
      <c r="G5" s="5"/>
      <c r="H5" s="5"/>
      <c r="I5" s="5"/>
      <c r="J5" s="5"/>
      <c r="K5" s="5"/>
      <c r="L5" s="5"/>
      <c r="M5" s="5"/>
      <c r="N5" s="5"/>
      <c r="O5" s="5"/>
      <c r="P5" s="5"/>
      <c r="Q5" s="5"/>
      <c r="R5" s="5"/>
      <c r="S5" s="5"/>
      <c r="T5" s="5"/>
      <c r="U5" s="5"/>
      <c r="V5" s="5"/>
      <c r="W5" s="5"/>
    </row>
    <row r="6" spans="1:23" s="3" customFormat="1" ht="15.75">
      <c r="A6" s="12" t="s">
        <v>19</v>
      </c>
      <c r="B6" s="13">
        <f>SUM(B8:B15)</f>
        <v>1751</v>
      </c>
      <c r="C6" s="13">
        <f>SUM(C8:C17)</f>
        <v>1749</v>
      </c>
      <c r="D6" s="13">
        <f>SUM(D8:D17)</f>
        <v>1736</v>
      </c>
      <c r="E6" s="13">
        <f>SUM(E8:E17)</f>
        <v>1774</v>
      </c>
      <c r="F6" s="53" t="s">
        <v>21</v>
      </c>
      <c r="G6" s="53" t="s">
        <v>21</v>
      </c>
      <c r="H6" s="13">
        <f aca="true" t="shared" si="0" ref="H6:V6">SUM(H8:H17)</f>
        <v>1959</v>
      </c>
      <c r="I6" s="13">
        <f t="shared" si="0"/>
        <v>2008</v>
      </c>
      <c r="J6" s="31">
        <f t="shared" si="0"/>
        <v>2026</v>
      </c>
      <c r="K6" s="31">
        <f t="shared" si="0"/>
        <v>2053</v>
      </c>
      <c r="L6" s="31">
        <f t="shared" si="0"/>
        <v>2082</v>
      </c>
      <c r="M6" s="31">
        <f t="shared" si="0"/>
        <v>2098</v>
      </c>
      <c r="N6" s="31">
        <f t="shared" si="0"/>
        <v>2164</v>
      </c>
      <c r="O6" s="31">
        <f t="shared" si="0"/>
        <v>2182</v>
      </c>
      <c r="P6" s="31">
        <f t="shared" si="0"/>
        <v>2220</v>
      </c>
      <c r="Q6" s="31">
        <f t="shared" si="0"/>
        <v>2207</v>
      </c>
      <c r="R6" s="31">
        <f t="shared" si="0"/>
        <v>2202</v>
      </c>
      <c r="S6" s="31">
        <f t="shared" si="0"/>
        <v>2188</v>
      </c>
      <c r="T6" s="31">
        <f t="shared" si="0"/>
        <v>2175</v>
      </c>
      <c r="U6" s="31">
        <f t="shared" si="0"/>
        <v>2163</v>
      </c>
      <c r="V6" s="31">
        <f t="shared" si="0"/>
        <v>2157</v>
      </c>
      <c r="W6" s="31">
        <v>2149</v>
      </c>
    </row>
    <row r="7" spans="1:23" ht="15.75">
      <c r="A7" s="5"/>
      <c r="B7" s="15"/>
      <c r="C7" s="32"/>
      <c r="D7" s="32"/>
      <c r="E7" s="31"/>
      <c r="F7" s="31"/>
      <c r="G7" s="31"/>
      <c r="H7" s="14"/>
      <c r="I7" s="13"/>
      <c r="J7" s="31"/>
      <c r="K7" s="31"/>
      <c r="L7" s="31"/>
      <c r="M7" s="31"/>
      <c r="N7" s="31"/>
      <c r="O7" s="31"/>
      <c r="P7" s="31"/>
      <c r="Q7" s="31"/>
      <c r="R7" s="31"/>
      <c r="S7" s="31"/>
      <c r="T7" s="31"/>
      <c r="U7" s="31"/>
      <c r="V7" s="31"/>
      <c r="W7" s="31"/>
    </row>
    <row r="8" spans="1:23" ht="15.75">
      <c r="A8" s="16" t="s">
        <v>0</v>
      </c>
      <c r="B8" s="15">
        <v>513</v>
      </c>
      <c r="C8" s="32">
        <v>519</v>
      </c>
      <c r="D8" s="32">
        <v>534</v>
      </c>
      <c r="E8" s="31">
        <f>30+110+68+232+15+30+60+26+1</f>
        <v>572</v>
      </c>
      <c r="F8" s="53" t="s">
        <v>21</v>
      </c>
      <c r="G8" s="53" t="s">
        <v>21</v>
      </c>
      <c r="H8" s="17">
        <v>637</v>
      </c>
      <c r="I8" s="13">
        <v>656</v>
      </c>
      <c r="J8" s="31">
        <v>675</v>
      </c>
      <c r="K8" s="31">
        <v>704</v>
      </c>
      <c r="L8" s="31">
        <v>726</v>
      </c>
      <c r="M8" s="31">
        <v>748</v>
      </c>
      <c r="N8" s="31">
        <v>791</v>
      </c>
      <c r="O8" s="31">
        <v>807</v>
      </c>
      <c r="P8" s="31">
        <v>821</v>
      </c>
      <c r="Q8" s="31">
        <v>837</v>
      </c>
      <c r="R8" s="31">
        <v>846</v>
      </c>
      <c r="S8" s="31">
        <v>853</v>
      </c>
      <c r="T8" s="31">
        <v>857</v>
      </c>
      <c r="U8" s="31">
        <v>859</v>
      </c>
      <c r="V8" s="31">
        <v>858</v>
      </c>
      <c r="W8" s="42">
        <v>863</v>
      </c>
    </row>
    <row r="9" spans="1:23" ht="15.75">
      <c r="A9" s="19" t="s">
        <v>1</v>
      </c>
      <c r="B9" s="15">
        <v>408</v>
      </c>
      <c r="C9" s="32">
        <v>394</v>
      </c>
      <c r="D9" s="32">
        <v>392</v>
      </c>
      <c r="E9" s="32">
        <f>386+2</f>
        <v>388</v>
      </c>
      <c r="F9" s="53" t="s">
        <v>21</v>
      </c>
      <c r="G9" s="53" t="s">
        <v>21</v>
      </c>
      <c r="H9" s="20">
        <v>381</v>
      </c>
      <c r="I9" s="13">
        <v>382</v>
      </c>
      <c r="J9" s="31">
        <v>379</v>
      </c>
      <c r="K9" s="31">
        <v>374</v>
      </c>
      <c r="L9" s="31">
        <v>372</v>
      </c>
      <c r="M9" s="31">
        <v>369</v>
      </c>
      <c r="N9" s="31">
        <v>371</v>
      </c>
      <c r="O9" s="31">
        <v>367</v>
      </c>
      <c r="P9" s="31">
        <v>365</v>
      </c>
      <c r="Q9" s="31">
        <v>351</v>
      </c>
      <c r="R9" s="31">
        <v>342</v>
      </c>
      <c r="S9" s="31">
        <v>331</v>
      </c>
      <c r="T9" s="31">
        <v>318</v>
      </c>
      <c r="U9" s="31">
        <v>308</v>
      </c>
      <c r="V9" s="31">
        <v>293</v>
      </c>
      <c r="W9" s="42">
        <v>292</v>
      </c>
    </row>
    <row r="10" spans="1:23" ht="15.75">
      <c r="A10" s="16" t="s">
        <v>2</v>
      </c>
      <c r="B10" s="15">
        <v>36</v>
      </c>
      <c r="C10" s="32">
        <v>37</v>
      </c>
      <c r="D10" s="32">
        <v>37</v>
      </c>
      <c r="E10" s="31">
        <v>39</v>
      </c>
      <c r="F10" s="53" t="s">
        <v>21</v>
      </c>
      <c r="G10" s="53" t="s">
        <v>21</v>
      </c>
      <c r="H10" s="17">
        <v>44</v>
      </c>
      <c r="I10" s="13">
        <v>46</v>
      </c>
      <c r="J10" s="31">
        <v>48</v>
      </c>
      <c r="K10" s="31">
        <v>51</v>
      </c>
      <c r="L10" s="31">
        <v>52</v>
      </c>
      <c r="M10" s="31">
        <v>55</v>
      </c>
      <c r="N10" s="31">
        <v>55</v>
      </c>
      <c r="O10" s="31">
        <v>57</v>
      </c>
      <c r="P10" s="31">
        <v>59</v>
      </c>
      <c r="Q10" s="31">
        <v>60</v>
      </c>
      <c r="R10" s="31">
        <v>61</v>
      </c>
      <c r="S10" s="31">
        <v>61</v>
      </c>
      <c r="T10" s="31">
        <v>62</v>
      </c>
      <c r="U10" s="31">
        <v>59</v>
      </c>
      <c r="V10" s="31">
        <v>59</v>
      </c>
      <c r="W10" s="42">
        <v>58</v>
      </c>
    </row>
    <row r="11" spans="1:23" ht="15.75">
      <c r="A11" s="16" t="s">
        <v>3</v>
      </c>
      <c r="B11" s="15">
        <v>17</v>
      </c>
      <c r="C11" s="32">
        <v>17</v>
      </c>
      <c r="D11" s="32">
        <v>17</v>
      </c>
      <c r="E11" s="31">
        <v>18</v>
      </c>
      <c r="F11" s="53" t="s">
        <v>21</v>
      </c>
      <c r="G11" s="53" t="s">
        <v>21</v>
      </c>
      <c r="H11" s="17">
        <v>19</v>
      </c>
      <c r="I11" s="13">
        <v>19</v>
      </c>
      <c r="J11" s="31">
        <v>18</v>
      </c>
      <c r="K11" s="31">
        <v>19</v>
      </c>
      <c r="L11" s="31">
        <v>19</v>
      </c>
      <c r="M11" s="31">
        <v>19</v>
      </c>
      <c r="N11" s="31">
        <v>18</v>
      </c>
      <c r="O11" s="31">
        <v>18</v>
      </c>
      <c r="P11" s="31">
        <v>18</v>
      </c>
      <c r="Q11" s="31">
        <v>19</v>
      </c>
      <c r="R11" s="31">
        <v>19</v>
      </c>
      <c r="S11" s="31">
        <v>20</v>
      </c>
      <c r="T11" s="31">
        <v>21</v>
      </c>
      <c r="U11" s="31">
        <v>21</v>
      </c>
      <c r="V11" s="31">
        <v>21</v>
      </c>
      <c r="W11" s="42">
        <v>23</v>
      </c>
    </row>
    <row r="12" spans="1:23" ht="15.75">
      <c r="A12" s="16" t="s">
        <v>4</v>
      </c>
      <c r="B12" s="15">
        <v>28</v>
      </c>
      <c r="C12" s="32">
        <v>27</v>
      </c>
      <c r="D12" s="32">
        <v>28</v>
      </c>
      <c r="E12" s="31">
        <v>28</v>
      </c>
      <c r="F12" s="53" t="s">
        <v>21</v>
      </c>
      <c r="G12" s="53" t="s">
        <v>21</v>
      </c>
      <c r="H12" s="17">
        <v>30</v>
      </c>
      <c r="I12" s="13">
        <v>31</v>
      </c>
      <c r="J12" s="31">
        <v>29</v>
      </c>
      <c r="K12" s="31">
        <v>30</v>
      </c>
      <c r="L12" s="31">
        <v>33</v>
      </c>
      <c r="M12" s="31">
        <v>33</v>
      </c>
      <c r="N12" s="31">
        <v>34</v>
      </c>
      <c r="O12" s="31">
        <v>34</v>
      </c>
      <c r="P12" s="31">
        <v>37</v>
      </c>
      <c r="Q12" s="31">
        <v>39</v>
      </c>
      <c r="R12" s="31">
        <v>41</v>
      </c>
      <c r="S12" s="31">
        <v>41</v>
      </c>
      <c r="T12" s="31">
        <v>47</v>
      </c>
      <c r="U12" s="31">
        <v>41</v>
      </c>
      <c r="V12" s="31">
        <v>48</v>
      </c>
      <c r="W12" s="42">
        <v>50</v>
      </c>
    </row>
    <row r="13" spans="1:23" ht="17.25">
      <c r="A13" s="16" t="s">
        <v>8</v>
      </c>
      <c r="B13" s="15">
        <v>253</v>
      </c>
      <c r="C13" s="32">
        <v>256</v>
      </c>
      <c r="D13" s="32">
        <v>256</v>
      </c>
      <c r="E13" s="31">
        <f>29+74+25+7+9+114+2</f>
        <v>260</v>
      </c>
      <c r="F13" s="53" t="s">
        <v>21</v>
      </c>
      <c r="G13" s="53" t="s">
        <v>21</v>
      </c>
      <c r="H13" s="17">
        <v>279</v>
      </c>
      <c r="I13" s="13">
        <v>289</v>
      </c>
      <c r="J13" s="31">
        <v>290</v>
      </c>
      <c r="K13" s="31">
        <v>287</v>
      </c>
      <c r="L13" s="31">
        <v>293</v>
      </c>
      <c r="M13" s="31">
        <v>292</v>
      </c>
      <c r="N13" s="31">
        <v>293</v>
      </c>
      <c r="O13" s="31">
        <v>290</v>
      </c>
      <c r="P13" s="31">
        <v>300</v>
      </c>
      <c r="Q13" s="31">
        <v>289</v>
      </c>
      <c r="R13" s="31">
        <v>288</v>
      </c>
      <c r="S13" s="31">
        <v>276</v>
      </c>
      <c r="T13" s="31">
        <v>270</v>
      </c>
      <c r="U13" s="31">
        <v>273</v>
      </c>
      <c r="V13" s="31">
        <v>280</v>
      </c>
      <c r="W13" s="42">
        <v>275</v>
      </c>
    </row>
    <row r="14" spans="1:23" ht="15.75">
      <c r="A14" s="5"/>
      <c r="B14" s="15"/>
      <c r="C14" s="32"/>
      <c r="D14" s="32"/>
      <c r="E14" s="31"/>
      <c r="F14" s="31"/>
      <c r="G14" s="31"/>
      <c r="H14" s="14"/>
      <c r="I14" s="13"/>
      <c r="J14" s="31"/>
      <c r="K14" s="31"/>
      <c r="L14" s="31"/>
      <c r="M14" s="31"/>
      <c r="N14" s="31"/>
      <c r="O14" s="31"/>
      <c r="P14" s="31"/>
      <c r="Q14" s="31"/>
      <c r="R14" s="31"/>
      <c r="S14" s="31"/>
      <c r="T14" s="31"/>
      <c r="U14" s="31"/>
      <c r="V14" s="31"/>
      <c r="W14" s="31"/>
    </row>
    <row r="15" spans="1:23" ht="15.75">
      <c r="A15" s="16" t="s">
        <v>5</v>
      </c>
      <c r="B15" s="21">
        <v>496</v>
      </c>
      <c r="C15" s="35">
        <v>499</v>
      </c>
      <c r="D15" s="35">
        <v>472</v>
      </c>
      <c r="E15" s="37">
        <f>464+4+1</f>
        <v>469</v>
      </c>
      <c r="F15" s="53" t="s">
        <v>21</v>
      </c>
      <c r="G15" s="53" t="s">
        <v>21</v>
      </c>
      <c r="H15" s="17">
        <v>469</v>
      </c>
      <c r="I15" s="13">
        <v>475</v>
      </c>
      <c r="J15" s="31">
        <v>477</v>
      </c>
      <c r="K15" s="31">
        <v>468</v>
      </c>
      <c r="L15" s="31">
        <v>478</v>
      </c>
      <c r="M15" s="31">
        <v>477</v>
      </c>
      <c r="N15" s="31">
        <v>485</v>
      </c>
      <c r="O15" s="31">
        <v>485</v>
      </c>
      <c r="P15" s="31">
        <v>490</v>
      </c>
      <c r="Q15" s="31">
        <v>484</v>
      </c>
      <c r="R15" s="31">
        <v>490</v>
      </c>
      <c r="S15" s="31">
        <v>491</v>
      </c>
      <c r="T15" s="31">
        <v>485</v>
      </c>
      <c r="U15" s="31">
        <v>479</v>
      </c>
      <c r="V15" s="31">
        <v>475</v>
      </c>
      <c r="W15" s="42">
        <v>463</v>
      </c>
    </row>
    <row r="16" spans="1:23" ht="15.75">
      <c r="A16" s="5"/>
      <c r="B16" s="22"/>
      <c r="C16" s="22"/>
      <c r="D16" s="22"/>
      <c r="E16" s="38"/>
      <c r="F16" s="38"/>
      <c r="G16" s="38"/>
      <c r="H16" s="14"/>
      <c r="I16" s="13"/>
      <c r="J16" s="31"/>
      <c r="K16" s="31"/>
      <c r="L16" s="31"/>
      <c r="M16" s="31"/>
      <c r="N16" s="31"/>
      <c r="O16" s="31"/>
      <c r="P16" s="31"/>
      <c r="Q16" s="31"/>
      <c r="R16" s="31"/>
      <c r="S16" s="31"/>
      <c r="T16" s="31"/>
      <c r="U16" s="31"/>
      <c r="V16" s="31"/>
      <c r="W16" s="31"/>
    </row>
    <row r="17" spans="1:23" s="4" customFormat="1" ht="17.25">
      <c r="A17" s="19" t="s">
        <v>9</v>
      </c>
      <c r="B17" s="24" t="s">
        <v>7</v>
      </c>
      <c r="C17" s="24" t="s">
        <v>7</v>
      </c>
      <c r="D17" s="24" t="s">
        <v>7</v>
      </c>
      <c r="E17" s="24" t="s">
        <v>7</v>
      </c>
      <c r="F17" s="53" t="s">
        <v>21</v>
      </c>
      <c r="G17" s="53" t="s">
        <v>21</v>
      </c>
      <c r="H17" s="20">
        <v>100</v>
      </c>
      <c r="I17" s="13">
        <v>110</v>
      </c>
      <c r="J17" s="31">
        <v>110</v>
      </c>
      <c r="K17" s="31">
        <v>120</v>
      </c>
      <c r="L17" s="31">
        <v>109</v>
      </c>
      <c r="M17" s="31">
        <v>105</v>
      </c>
      <c r="N17" s="31">
        <v>117</v>
      </c>
      <c r="O17" s="31">
        <v>124</v>
      </c>
      <c r="P17" s="31">
        <v>130</v>
      </c>
      <c r="Q17" s="31">
        <v>128</v>
      </c>
      <c r="R17" s="31">
        <v>115</v>
      </c>
      <c r="S17" s="31">
        <v>115</v>
      </c>
      <c r="T17" s="31">
        <v>115</v>
      </c>
      <c r="U17" s="31">
        <v>123</v>
      </c>
      <c r="V17" s="31">
        <v>123</v>
      </c>
      <c r="W17" s="42">
        <v>125</v>
      </c>
    </row>
    <row r="18" spans="1:23" ht="15.75">
      <c r="A18" s="7"/>
      <c r="B18" s="26"/>
      <c r="C18" s="26"/>
      <c r="D18" s="27"/>
      <c r="E18" s="27"/>
      <c r="F18" s="27"/>
      <c r="G18" s="27"/>
      <c r="H18" s="26"/>
      <c r="I18" s="26"/>
      <c r="J18" s="41"/>
      <c r="K18" s="41"/>
      <c r="L18" s="41"/>
      <c r="M18" s="41"/>
      <c r="N18" s="41"/>
      <c r="O18" s="41"/>
      <c r="P18" s="41"/>
      <c r="Q18" s="41"/>
      <c r="R18" s="41"/>
      <c r="S18" s="41"/>
      <c r="T18" s="41"/>
      <c r="U18" s="41"/>
      <c r="V18" s="41"/>
      <c r="W18" s="41"/>
    </row>
    <row r="19" spans="1:23" ht="15.75">
      <c r="A19" s="28" t="s">
        <v>22</v>
      </c>
      <c r="B19" s="29"/>
      <c r="C19" s="29"/>
      <c r="D19" s="54"/>
      <c r="E19" s="54"/>
      <c r="F19" s="54"/>
      <c r="G19" s="54"/>
      <c r="H19" s="29"/>
      <c r="I19" s="29"/>
      <c r="J19" s="29"/>
      <c r="K19" s="29"/>
      <c r="L19" s="29"/>
      <c r="M19" s="29"/>
      <c r="N19" s="29"/>
      <c r="O19" s="29"/>
      <c r="P19" s="29"/>
      <c r="Q19" s="29"/>
      <c r="R19" s="29"/>
      <c r="S19" s="29"/>
      <c r="T19" s="29"/>
      <c r="U19" s="29"/>
      <c r="V19" s="29"/>
      <c r="W19" s="29"/>
    </row>
    <row r="20" spans="1:23" ht="15.75">
      <c r="A20" s="28"/>
      <c r="B20" s="29"/>
      <c r="C20" s="29"/>
      <c r="D20" s="54"/>
      <c r="E20" s="54"/>
      <c r="F20" s="54"/>
      <c r="G20" s="54"/>
      <c r="H20" s="29"/>
      <c r="I20" s="29"/>
      <c r="J20" s="29"/>
      <c r="K20" s="29"/>
      <c r="L20" s="29"/>
      <c r="M20" s="29"/>
      <c r="N20" s="29"/>
      <c r="O20" s="29"/>
      <c r="P20" s="29"/>
      <c r="Q20" s="29"/>
      <c r="R20" s="29"/>
      <c r="S20" s="29"/>
      <c r="T20" s="29"/>
      <c r="U20" s="29"/>
      <c r="V20" s="29"/>
      <c r="W20" s="29"/>
    </row>
    <row r="21" spans="1:9" ht="15.75">
      <c r="A21" s="28" t="s">
        <v>14</v>
      </c>
      <c r="B21" s="29"/>
      <c r="C21" s="29"/>
      <c r="D21" s="29"/>
      <c r="E21" s="29"/>
      <c r="F21" s="29"/>
      <c r="G21" s="29"/>
      <c r="H21" s="29"/>
      <c r="I21" s="5"/>
    </row>
    <row r="22" spans="1:9" ht="15.75">
      <c r="A22" s="28"/>
      <c r="B22" s="29"/>
      <c r="C22" s="29"/>
      <c r="D22" s="29"/>
      <c r="E22" s="29"/>
      <c r="F22" s="29"/>
      <c r="G22" s="29"/>
      <c r="H22" s="29"/>
      <c r="I22" s="5"/>
    </row>
    <row r="23" spans="1:9" ht="15.75">
      <c r="A23" s="30" t="s">
        <v>12</v>
      </c>
      <c r="B23" s="31"/>
      <c r="C23" s="31"/>
      <c r="D23" s="31"/>
      <c r="E23" s="31"/>
      <c r="F23" s="31"/>
      <c r="G23" s="31"/>
      <c r="H23" s="31"/>
      <c r="I23" s="5"/>
    </row>
    <row r="24" spans="1:14" ht="38.25" customHeight="1">
      <c r="A24" s="52" t="s">
        <v>13</v>
      </c>
      <c r="B24" s="52"/>
      <c r="C24" s="52"/>
      <c r="D24" s="52"/>
      <c r="E24" s="52"/>
      <c r="F24" s="52"/>
      <c r="G24" s="52"/>
      <c r="H24" s="52"/>
      <c r="I24" s="52"/>
      <c r="J24" s="52"/>
      <c r="K24" s="52"/>
      <c r="L24" s="52"/>
      <c r="M24" s="51"/>
      <c r="N24" s="51"/>
    </row>
    <row r="25" spans="1:9" ht="15.75">
      <c r="A25" s="30"/>
      <c r="B25" s="31"/>
      <c r="C25" s="31"/>
      <c r="D25" s="31"/>
      <c r="E25" s="31"/>
      <c r="F25" s="31"/>
      <c r="G25" s="31"/>
      <c r="H25" s="31"/>
      <c r="I25" s="5"/>
    </row>
    <row r="26" spans="1:9" ht="15.75">
      <c r="A26" s="30" t="s">
        <v>6</v>
      </c>
      <c r="B26" s="31"/>
      <c r="C26" s="31"/>
      <c r="D26" s="31"/>
      <c r="E26" s="31"/>
      <c r="F26" s="31"/>
      <c r="G26" s="31"/>
      <c r="H26" s="31"/>
      <c r="I26" s="5"/>
    </row>
    <row r="27" spans="1:9" ht="15.75">
      <c r="A27" s="5"/>
      <c r="B27" s="31"/>
      <c r="C27" s="31"/>
      <c r="D27" s="31"/>
      <c r="E27" s="31"/>
      <c r="F27" s="31"/>
      <c r="G27" s="31"/>
      <c r="H27" s="31"/>
      <c r="I27" s="5"/>
    </row>
    <row r="28" spans="1:9" ht="15.75">
      <c r="A28" s="5"/>
      <c r="B28" s="31"/>
      <c r="C28" s="31"/>
      <c r="D28" s="31"/>
      <c r="E28" s="31"/>
      <c r="F28" s="31"/>
      <c r="G28" s="31"/>
      <c r="H28" s="31"/>
      <c r="I28" s="5"/>
    </row>
    <row r="29" spans="2:8" ht="15.75">
      <c r="B29" s="2"/>
      <c r="C29" s="2"/>
      <c r="D29" s="2"/>
      <c r="E29" s="2"/>
      <c r="F29" s="2"/>
      <c r="G29" s="2"/>
      <c r="H29" s="2"/>
    </row>
    <row r="30" spans="2:8" ht="15.75">
      <c r="B30" s="2"/>
      <c r="C30" s="2"/>
      <c r="D30" s="2"/>
      <c r="E30" s="2"/>
      <c r="F30" s="2"/>
      <c r="G30" s="2"/>
      <c r="H30" s="2"/>
    </row>
    <row r="31" spans="2:8" ht="15.75">
      <c r="B31" s="2"/>
      <c r="C31" s="2"/>
      <c r="D31" s="2"/>
      <c r="E31" s="2"/>
      <c r="F31" s="2"/>
      <c r="G31" s="2"/>
      <c r="H31" s="2"/>
    </row>
    <row r="32" spans="2:8" ht="15.75">
      <c r="B32" s="2"/>
      <c r="C32" s="2"/>
      <c r="D32" s="2"/>
      <c r="E32" s="2"/>
      <c r="F32" s="2"/>
      <c r="G32" s="2"/>
      <c r="H32" s="2"/>
    </row>
    <row r="33" spans="2:8" ht="15.75">
      <c r="B33" s="2"/>
      <c r="C33" s="2"/>
      <c r="D33" s="2"/>
      <c r="E33" s="2"/>
      <c r="F33" s="2"/>
      <c r="G33" s="2"/>
      <c r="H33" s="2"/>
    </row>
    <row r="34" spans="2:8" ht="15.75">
      <c r="B34" s="2"/>
      <c r="C34" s="2"/>
      <c r="D34" s="2"/>
      <c r="E34" s="2"/>
      <c r="F34" s="2"/>
      <c r="G34" s="2"/>
      <c r="H34" s="2"/>
    </row>
    <row r="35" spans="2:8" ht="15.75">
      <c r="B35" s="2"/>
      <c r="C35" s="2"/>
      <c r="D35" s="2"/>
      <c r="E35" s="2"/>
      <c r="F35" s="2"/>
      <c r="G35" s="2"/>
      <c r="H35" s="2"/>
    </row>
    <row r="36" spans="2:8" ht="15.75">
      <c r="B36" s="2"/>
      <c r="C36" s="2"/>
      <c r="D36" s="2"/>
      <c r="E36" s="2"/>
      <c r="F36" s="2"/>
      <c r="G36" s="2"/>
      <c r="H36" s="2"/>
    </row>
    <row r="37" spans="2:8" ht="15.75">
      <c r="B37" s="2"/>
      <c r="C37" s="2"/>
      <c r="D37" s="2"/>
      <c r="E37" s="2"/>
      <c r="F37" s="2"/>
      <c r="G37" s="2"/>
      <c r="H37" s="2"/>
    </row>
    <row r="38" spans="2:8" ht="15.75">
      <c r="B38" s="2"/>
      <c r="C38" s="2"/>
      <c r="D38" s="2"/>
      <c r="E38" s="2"/>
      <c r="F38" s="2"/>
      <c r="G38" s="2"/>
      <c r="H38" s="2"/>
    </row>
    <row r="39" spans="2:8" ht="15.75">
      <c r="B39" s="2"/>
      <c r="C39" s="2"/>
      <c r="D39" s="2"/>
      <c r="E39" s="2"/>
      <c r="F39" s="2"/>
      <c r="G39" s="2"/>
      <c r="H39" s="2"/>
    </row>
    <row r="40" spans="2:8" ht="15.75">
      <c r="B40" s="2"/>
      <c r="C40" s="2"/>
      <c r="D40" s="2"/>
      <c r="E40" s="2"/>
      <c r="F40" s="2"/>
      <c r="G40" s="2"/>
      <c r="H40" s="2"/>
    </row>
    <row r="41" spans="2:8" ht="15.75">
      <c r="B41" s="2"/>
      <c r="C41" s="2"/>
      <c r="D41" s="2"/>
      <c r="E41" s="2"/>
      <c r="F41" s="2"/>
      <c r="G41" s="2"/>
      <c r="H41" s="2"/>
    </row>
    <row r="42" spans="2:8" ht="15.75">
      <c r="B42" s="2"/>
      <c r="C42" s="2"/>
      <c r="D42" s="2"/>
      <c r="E42" s="2"/>
      <c r="F42" s="2"/>
      <c r="G42" s="2"/>
      <c r="H42" s="2"/>
    </row>
    <row r="43" spans="2:8" ht="15.75">
      <c r="B43" s="2"/>
      <c r="C43" s="2"/>
      <c r="D43" s="2"/>
      <c r="E43" s="2"/>
      <c r="F43" s="2"/>
      <c r="G43" s="2"/>
      <c r="H43" s="2"/>
    </row>
    <row r="44" spans="2:8" ht="15.75">
      <c r="B44" s="2"/>
      <c r="C44" s="2"/>
      <c r="D44" s="2"/>
      <c r="E44" s="2"/>
      <c r="F44" s="2"/>
      <c r="G44" s="2"/>
      <c r="H44" s="2"/>
    </row>
    <row r="45" spans="2:8" ht="15.75">
      <c r="B45" s="2"/>
      <c r="C45" s="2"/>
      <c r="D45" s="2"/>
      <c r="E45" s="2"/>
      <c r="F45" s="2"/>
      <c r="G45" s="2"/>
      <c r="H45" s="2"/>
    </row>
    <row r="46" spans="2:8" ht="15.75">
      <c r="B46" s="2"/>
      <c r="C46" s="2"/>
      <c r="D46" s="2"/>
      <c r="E46" s="2"/>
      <c r="F46" s="2"/>
      <c r="G46" s="2"/>
      <c r="H46" s="2"/>
    </row>
    <row r="47" spans="2:8" ht="15.75">
      <c r="B47" s="2"/>
      <c r="C47" s="2"/>
      <c r="D47" s="2"/>
      <c r="E47" s="2"/>
      <c r="F47" s="2"/>
      <c r="G47" s="2"/>
      <c r="H47" s="2"/>
    </row>
  </sheetData>
  <sheetProtection/>
  <mergeCells count="1">
    <mergeCell ref="A24:L24"/>
  </mergeCells>
  <printOptions/>
  <pageMargins left="0.7" right="0.7" top="0.75" bottom="0.75" header="0.3" footer="0.3"/>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sheetPr>
    <pageSetUpPr fitToPage="1"/>
  </sheetPr>
  <dimension ref="A1:W91"/>
  <sheetViews>
    <sheetView showOutlineSymbols="0" zoomScalePageLayoutView="0" workbookViewId="0" topLeftCell="A1">
      <selection activeCell="A1" sqref="A1"/>
    </sheetView>
  </sheetViews>
  <sheetFormatPr defaultColWidth="11.4453125" defaultRowHeight="15.75"/>
  <cols>
    <col min="1" max="1" width="22.10546875" style="1" customWidth="1"/>
    <col min="2" max="2" width="11.4453125" style="1" customWidth="1"/>
    <col min="3" max="7" width="11.4453125" style="4" customWidth="1"/>
    <col min="8" max="8" width="11.77734375" style="1" customWidth="1"/>
    <col min="9" max="242" width="11.6640625" style="1" customWidth="1"/>
    <col min="243" max="16384" width="11.4453125" style="1" customWidth="1"/>
  </cols>
  <sheetData>
    <row r="1" spans="1:15" ht="20.25">
      <c r="A1" s="33" t="s">
        <v>15</v>
      </c>
      <c r="B1" s="5"/>
      <c r="C1" s="6"/>
      <c r="D1" s="6"/>
      <c r="E1" s="6"/>
      <c r="F1" s="6"/>
      <c r="G1" s="6"/>
      <c r="H1" s="5"/>
      <c r="I1" s="5"/>
      <c r="J1" s="5"/>
      <c r="K1" s="5"/>
      <c r="L1" s="5"/>
      <c r="M1" s="5"/>
      <c r="N1" s="5"/>
      <c r="O1" s="5"/>
    </row>
    <row r="2" spans="1:15" ht="20.25">
      <c r="A2" s="33" t="s">
        <v>20</v>
      </c>
      <c r="B2" s="5"/>
      <c r="C2" s="6"/>
      <c r="D2" s="6"/>
      <c r="E2" s="6"/>
      <c r="F2" s="6"/>
      <c r="G2" s="6"/>
      <c r="H2" s="5"/>
      <c r="I2" s="5"/>
      <c r="J2" s="5"/>
      <c r="K2" s="5"/>
      <c r="L2" s="5"/>
      <c r="M2" s="5"/>
      <c r="N2" s="5"/>
      <c r="O2" s="5"/>
    </row>
    <row r="3" spans="1:15" ht="15.75">
      <c r="A3" s="5"/>
      <c r="B3" s="5"/>
      <c r="C3" s="6"/>
      <c r="D3" s="6"/>
      <c r="E3" s="6"/>
      <c r="F3" s="6"/>
      <c r="G3" s="6"/>
      <c r="H3" s="5"/>
      <c r="I3" s="5"/>
      <c r="J3" s="5"/>
      <c r="K3" s="5"/>
      <c r="L3" s="5"/>
      <c r="M3" s="5"/>
      <c r="N3" s="5"/>
      <c r="O3" s="5"/>
    </row>
    <row r="4" spans="1:23" ht="15.75">
      <c r="A4" s="36" t="s">
        <v>10</v>
      </c>
      <c r="B4" s="9">
        <v>2016</v>
      </c>
      <c r="C4" s="9">
        <v>2015</v>
      </c>
      <c r="D4" s="9">
        <v>2014</v>
      </c>
      <c r="E4" s="8">
        <v>2013</v>
      </c>
      <c r="F4" s="8">
        <v>2012</v>
      </c>
      <c r="G4" s="8">
        <v>2011</v>
      </c>
      <c r="H4" s="8">
        <v>2010</v>
      </c>
      <c r="I4" s="8">
        <v>2009</v>
      </c>
      <c r="J4" s="8">
        <v>2008</v>
      </c>
      <c r="K4" s="8">
        <v>2007</v>
      </c>
      <c r="L4" s="8">
        <v>2006</v>
      </c>
      <c r="M4" s="44">
        <v>2005</v>
      </c>
      <c r="N4" s="8">
        <v>2004</v>
      </c>
      <c r="O4" s="8">
        <v>2003</v>
      </c>
      <c r="P4" s="8">
        <v>2002</v>
      </c>
      <c r="Q4" s="8">
        <v>2001</v>
      </c>
      <c r="R4" s="8">
        <v>2000</v>
      </c>
      <c r="S4" s="8">
        <v>1999</v>
      </c>
      <c r="T4" s="8">
        <v>1998</v>
      </c>
      <c r="U4" s="8">
        <v>1997</v>
      </c>
      <c r="V4" s="8">
        <v>1996</v>
      </c>
      <c r="W4" s="8">
        <v>1995</v>
      </c>
    </row>
    <row r="5" spans="1:23" ht="15.75">
      <c r="A5" s="5"/>
      <c r="B5" s="6"/>
      <c r="C5" s="6"/>
      <c r="D5" s="6"/>
      <c r="E5" s="5"/>
      <c r="F5" s="5"/>
      <c r="G5" s="5"/>
      <c r="H5" s="5"/>
      <c r="I5" s="5"/>
      <c r="J5" s="5"/>
      <c r="K5" s="5"/>
      <c r="L5" s="5"/>
      <c r="M5" s="45"/>
      <c r="N5" s="5"/>
      <c r="O5" s="5"/>
      <c r="P5" s="5"/>
      <c r="Q5" s="5"/>
      <c r="R5" s="5"/>
      <c r="S5" s="5"/>
      <c r="T5" s="5"/>
      <c r="U5" s="5"/>
      <c r="V5" s="5"/>
      <c r="W5" s="5"/>
    </row>
    <row r="6" spans="1:23" s="3" customFormat="1" ht="15.75">
      <c r="A6" s="12" t="s">
        <v>11</v>
      </c>
      <c r="B6" s="13">
        <f>SUM(B8+B9+B10+B11+B12+B13+B15)</f>
        <v>410239</v>
      </c>
      <c r="C6" s="13">
        <f>SUM(C8:C17)</f>
        <v>410661</v>
      </c>
      <c r="D6" s="13">
        <f>SUM(D8:D17)</f>
        <v>411654</v>
      </c>
      <c r="E6" s="13">
        <f>SUM(E8:E17)</f>
        <v>415400</v>
      </c>
      <c r="F6" s="13"/>
      <c r="G6" s="13"/>
      <c r="H6" s="13">
        <f>SUM(H8:H17)</f>
        <v>419312</v>
      </c>
      <c r="I6" s="13">
        <f>SUM(I8:I17)</f>
        <v>429583</v>
      </c>
      <c r="J6" s="42">
        <f>SUM(J8:J17)</f>
        <v>441009</v>
      </c>
      <c r="K6" s="42">
        <f>SUM(K8:K17)</f>
        <v>448716</v>
      </c>
      <c r="L6" s="42">
        <f>SUM(L8:L17)</f>
        <v>453935</v>
      </c>
      <c r="M6" s="46">
        <v>461283</v>
      </c>
      <c r="N6" s="42">
        <f aca="true" t="shared" si="0" ref="N6:V6">SUM(N8:N17)</f>
        <v>468517</v>
      </c>
      <c r="O6" s="42">
        <f t="shared" si="0"/>
        <v>476782</v>
      </c>
      <c r="P6" s="42">
        <f t="shared" si="0"/>
        <v>483805</v>
      </c>
      <c r="Q6" s="31">
        <f t="shared" si="0"/>
        <v>493434</v>
      </c>
      <c r="R6" s="31">
        <f t="shared" si="0"/>
        <v>495553</v>
      </c>
      <c r="S6" s="31">
        <f t="shared" si="0"/>
        <v>491276</v>
      </c>
      <c r="T6" s="31">
        <f t="shared" si="0"/>
        <v>486985</v>
      </c>
      <c r="U6" s="31">
        <f t="shared" si="0"/>
        <v>485453</v>
      </c>
      <c r="V6" s="31">
        <f t="shared" si="0"/>
        <v>478119</v>
      </c>
      <c r="W6" s="31">
        <v>477889</v>
      </c>
    </row>
    <row r="7" spans="1:23" ht="15.75">
      <c r="A7" s="5"/>
      <c r="B7" s="15"/>
      <c r="C7" s="32"/>
      <c r="D7" s="32"/>
      <c r="E7" s="31"/>
      <c r="F7" s="31"/>
      <c r="G7" s="31"/>
      <c r="H7" s="14"/>
      <c r="I7" s="13"/>
      <c r="J7" s="42"/>
      <c r="K7" s="42"/>
      <c r="L7" s="42"/>
      <c r="M7" s="46"/>
      <c r="N7" s="42"/>
      <c r="O7" s="42"/>
      <c r="P7" s="42"/>
      <c r="Q7" s="5"/>
      <c r="R7" s="31"/>
      <c r="S7" s="31"/>
      <c r="T7" s="31"/>
      <c r="U7" s="31"/>
      <c r="V7" s="31"/>
      <c r="W7" s="31"/>
    </row>
    <row r="8" spans="1:23" ht="15.75">
      <c r="A8" s="16" t="s">
        <v>0</v>
      </c>
      <c r="B8" s="17">
        <v>151378</v>
      </c>
      <c r="C8" s="32">
        <v>157822</v>
      </c>
      <c r="D8" s="32">
        <v>163924</v>
      </c>
      <c r="E8" s="31">
        <f>5880+38775+15295+68301+1964+7263+27428+5355+114+43</f>
        <v>170418</v>
      </c>
      <c r="F8" s="31"/>
      <c r="G8" s="31"/>
      <c r="H8" s="17">
        <v>182635</v>
      </c>
      <c r="I8" s="13">
        <v>192601</v>
      </c>
      <c r="J8" s="43">
        <v>203932</v>
      </c>
      <c r="K8" s="43">
        <v>214255</v>
      </c>
      <c r="L8" s="43">
        <v>222812</v>
      </c>
      <c r="M8" s="47">
        <v>232968</v>
      </c>
      <c r="N8" s="43">
        <v>241962</v>
      </c>
      <c r="O8" s="43">
        <v>251537</v>
      </c>
      <c r="P8" s="43">
        <v>261290</v>
      </c>
      <c r="Q8" s="49">
        <v>271021</v>
      </c>
      <c r="R8" s="31">
        <v>275553</v>
      </c>
      <c r="S8" s="31">
        <v>277078</v>
      </c>
      <c r="T8" s="31">
        <v>277392</v>
      </c>
      <c r="U8" s="31">
        <v>279460</v>
      </c>
      <c r="V8" s="31">
        <v>277450</v>
      </c>
      <c r="W8" s="42">
        <v>277611</v>
      </c>
    </row>
    <row r="9" spans="1:23" ht="15.75">
      <c r="A9" s="19" t="s">
        <v>1</v>
      </c>
      <c r="B9" s="17">
        <v>148541</v>
      </c>
      <c r="C9" s="32">
        <v>143065</v>
      </c>
      <c r="D9" s="32">
        <v>138810</v>
      </c>
      <c r="E9" s="31">
        <f>135631+20+81</f>
        <v>135732</v>
      </c>
      <c r="F9" s="31"/>
      <c r="G9" s="31"/>
      <c r="H9" s="17">
        <v>128278</v>
      </c>
      <c r="I9" s="13">
        <v>126171</v>
      </c>
      <c r="J9" s="43">
        <v>123953</v>
      </c>
      <c r="K9" s="43">
        <v>120913</v>
      </c>
      <c r="L9" s="43">
        <v>117002</v>
      </c>
      <c r="M9" s="47">
        <v>112782</v>
      </c>
      <c r="N9" s="43">
        <v>110807</v>
      </c>
      <c r="O9" s="43">
        <v>108607</v>
      </c>
      <c r="P9" s="43">
        <v>106536</v>
      </c>
      <c r="Q9" s="49">
        <v>105337</v>
      </c>
      <c r="R9" s="31">
        <v>103325</v>
      </c>
      <c r="S9" s="31">
        <v>100778</v>
      </c>
      <c r="T9" s="31">
        <v>98823</v>
      </c>
      <c r="U9" s="31">
        <v>97158</v>
      </c>
      <c r="V9" s="31">
        <v>94311</v>
      </c>
      <c r="W9" s="42">
        <v>94018</v>
      </c>
    </row>
    <row r="10" spans="1:23" ht="15.75">
      <c r="A10" s="16" t="s">
        <v>2</v>
      </c>
      <c r="B10" s="17">
        <v>3702</v>
      </c>
      <c r="C10" s="32">
        <v>3896</v>
      </c>
      <c r="D10" s="32">
        <v>4015</v>
      </c>
      <c r="E10" s="31">
        <v>4282</v>
      </c>
      <c r="F10" s="31"/>
      <c r="G10" s="31"/>
      <c r="H10" s="17">
        <v>4530</v>
      </c>
      <c r="I10" s="13">
        <v>4887</v>
      </c>
      <c r="J10" s="43">
        <v>5446</v>
      </c>
      <c r="K10" s="43">
        <v>5869</v>
      </c>
      <c r="L10" s="43">
        <v>6297</v>
      </c>
      <c r="M10" s="47">
        <v>6783</v>
      </c>
      <c r="N10" s="43">
        <v>7094</v>
      </c>
      <c r="O10" s="43">
        <v>7606</v>
      </c>
      <c r="P10" s="43">
        <v>7919</v>
      </c>
      <c r="Q10" s="49">
        <v>8257</v>
      </c>
      <c r="R10" s="31">
        <v>8394</v>
      </c>
      <c r="S10" s="31">
        <v>8407</v>
      </c>
      <c r="T10" s="31">
        <v>8227</v>
      </c>
      <c r="U10" s="31">
        <v>8274</v>
      </c>
      <c r="V10" s="31">
        <v>8088</v>
      </c>
      <c r="W10" s="42">
        <v>8172</v>
      </c>
    </row>
    <row r="11" spans="1:23" ht="15.75">
      <c r="A11" s="16" t="s">
        <v>3</v>
      </c>
      <c r="B11" s="17">
        <v>4552</v>
      </c>
      <c r="C11" s="32">
        <v>4569</v>
      </c>
      <c r="D11" s="32">
        <v>4507</v>
      </c>
      <c r="E11" s="31">
        <v>4476</v>
      </c>
      <c r="F11" s="31"/>
      <c r="G11" s="31"/>
      <c r="H11" s="17">
        <v>4492</v>
      </c>
      <c r="I11" s="13">
        <v>4522</v>
      </c>
      <c r="J11" s="43">
        <v>4725</v>
      </c>
      <c r="K11" s="43">
        <v>4919</v>
      </c>
      <c r="L11" s="43">
        <v>4991</v>
      </c>
      <c r="M11" s="47">
        <v>5085</v>
      </c>
      <c r="N11" s="43">
        <v>5067</v>
      </c>
      <c r="O11" s="43">
        <v>5113</v>
      </c>
      <c r="P11" s="43">
        <v>5030</v>
      </c>
      <c r="Q11" s="49">
        <v>5118</v>
      </c>
      <c r="R11" s="31">
        <v>4988</v>
      </c>
      <c r="S11" s="31">
        <v>4937</v>
      </c>
      <c r="T11" s="31">
        <v>4675</v>
      </c>
      <c r="U11" s="31">
        <v>4575</v>
      </c>
      <c r="V11" s="31">
        <v>4328</v>
      </c>
      <c r="W11" s="42">
        <v>4341</v>
      </c>
    </row>
    <row r="12" spans="1:23" ht="15.75">
      <c r="A12" s="16" t="s">
        <v>4</v>
      </c>
      <c r="B12" s="17">
        <v>1739</v>
      </c>
      <c r="C12" s="32">
        <v>1749</v>
      </c>
      <c r="D12" s="32">
        <v>1670</v>
      </c>
      <c r="E12" s="31">
        <v>1807</v>
      </c>
      <c r="F12" s="31"/>
      <c r="G12" s="31"/>
      <c r="H12" s="17">
        <v>1980</v>
      </c>
      <c r="I12" s="13">
        <v>2060</v>
      </c>
      <c r="J12" s="43">
        <v>2063</v>
      </c>
      <c r="K12" s="43">
        <v>2219</v>
      </c>
      <c r="L12" s="43">
        <v>2348</v>
      </c>
      <c r="M12" s="47">
        <v>2561</v>
      </c>
      <c r="N12" s="43">
        <v>2796</v>
      </c>
      <c r="O12" s="43">
        <v>2885</v>
      </c>
      <c r="P12" s="43">
        <v>2799</v>
      </c>
      <c r="Q12" s="49">
        <v>3210</v>
      </c>
      <c r="R12" s="31">
        <v>3474</v>
      </c>
      <c r="S12" s="31">
        <v>3664</v>
      </c>
      <c r="T12" s="31">
        <v>4080</v>
      </c>
      <c r="U12" s="31">
        <v>3574</v>
      </c>
      <c r="V12" s="31">
        <v>4044</v>
      </c>
      <c r="W12" s="42">
        <v>4092</v>
      </c>
    </row>
    <row r="13" spans="1:23" ht="17.25">
      <c r="A13" s="16" t="s">
        <v>8</v>
      </c>
      <c r="B13" s="17">
        <v>23246</v>
      </c>
      <c r="C13" s="32">
        <v>23215</v>
      </c>
      <c r="D13" s="32">
        <v>23473</v>
      </c>
      <c r="E13" s="31">
        <f>2307+1737+4457+2639+1635+10832+304</f>
        <v>23911</v>
      </c>
      <c r="F13" s="31"/>
      <c r="G13" s="31"/>
      <c r="H13" s="17">
        <v>24604</v>
      </c>
      <c r="I13" s="13">
        <v>25238</v>
      </c>
      <c r="J13" s="43">
        <v>26268</v>
      </c>
      <c r="K13" s="43">
        <v>26387</v>
      </c>
      <c r="L13" s="43">
        <v>27180</v>
      </c>
      <c r="M13" s="47">
        <v>27816</v>
      </c>
      <c r="N13" s="43">
        <v>28812</v>
      </c>
      <c r="O13" s="43">
        <v>29074</v>
      </c>
      <c r="P13" s="43">
        <v>29185</v>
      </c>
      <c r="Q13" s="49">
        <v>29047</v>
      </c>
      <c r="R13" s="31">
        <v>28604</v>
      </c>
      <c r="S13" s="31">
        <v>27074</v>
      </c>
      <c r="T13" s="31">
        <v>25888</v>
      </c>
      <c r="U13" s="31">
        <v>25312</v>
      </c>
      <c r="V13" s="31">
        <v>25624</v>
      </c>
      <c r="W13" s="42">
        <v>25808</v>
      </c>
    </row>
    <row r="14" spans="1:23" ht="15.75">
      <c r="A14" s="5"/>
      <c r="B14" s="15"/>
      <c r="C14" s="6"/>
      <c r="D14" s="6"/>
      <c r="E14" s="31"/>
      <c r="F14" s="31"/>
      <c r="G14" s="31"/>
      <c r="H14" s="14"/>
      <c r="I14" s="13"/>
      <c r="J14" s="43"/>
      <c r="K14" s="43"/>
      <c r="L14" s="43"/>
      <c r="M14" s="47"/>
      <c r="N14" s="43"/>
      <c r="O14" s="43"/>
      <c r="P14" s="43"/>
      <c r="Q14" s="49"/>
      <c r="R14" s="31"/>
      <c r="S14" s="31"/>
      <c r="T14" s="31"/>
      <c r="U14" s="31"/>
      <c r="V14" s="31"/>
      <c r="W14" s="31"/>
    </row>
    <row r="15" spans="1:23" ht="15.75">
      <c r="A15" s="16" t="s">
        <v>5</v>
      </c>
      <c r="B15" s="15">
        <v>77081</v>
      </c>
      <c r="C15" s="32">
        <v>76345</v>
      </c>
      <c r="D15" s="32">
        <v>75255</v>
      </c>
      <c r="E15" s="31">
        <f>72404+1565+75+8+14+12+30+97+61+326+182</f>
        <v>74774</v>
      </c>
      <c r="F15" s="31"/>
      <c r="G15" s="31"/>
      <c r="H15" s="17">
        <v>67982</v>
      </c>
      <c r="I15" s="13">
        <v>68885</v>
      </c>
      <c r="J15" s="43">
        <v>69247</v>
      </c>
      <c r="K15" s="43">
        <v>68559</v>
      </c>
      <c r="L15" s="43">
        <v>67395</v>
      </c>
      <c r="M15" s="47">
        <v>67299</v>
      </c>
      <c r="N15" s="43">
        <v>67306</v>
      </c>
      <c r="O15" s="43">
        <v>67109</v>
      </c>
      <c r="P15" s="43">
        <v>65811</v>
      </c>
      <c r="Q15" s="49">
        <v>65955</v>
      </c>
      <c r="R15" s="31">
        <v>65559</v>
      </c>
      <c r="S15" s="31">
        <v>63833</v>
      </c>
      <c r="T15" s="31">
        <v>62374</v>
      </c>
      <c r="U15" s="31">
        <v>61379</v>
      </c>
      <c r="V15" s="31">
        <v>58938</v>
      </c>
      <c r="W15" s="42">
        <v>58402</v>
      </c>
    </row>
    <row r="16" spans="1:23" ht="15.75">
      <c r="A16" s="5"/>
      <c r="B16" s="23"/>
      <c r="C16" s="23"/>
      <c r="D16" s="23"/>
      <c r="E16" s="39"/>
      <c r="F16" s="39"/>
      <c r="G16" s="39"/>
      <c r="H16" s="14"/>
      <c r="I16" s="13"/>
      <c r="J16" s="43"/>
      <c r="K16" s="43"/>
      <c r="L16" s="43"/>
      <c r="M16" s="47"/>
      <c r="N16" s="43"/>
      <c r="O16" s="43"/>
      <c r="P16" s="43"/>
      <c r="Q16" s="49"/>
      <c r="R16" s="31"/>
      <c r="S16" s="31"/>
      <c r="T16" s="31"/>
      <c r="U16" s="31"/>
      <c r="V16" s="31"/>
      <c r="W16" s="31"/>
    </row>
    <row r="17" spans="1:23" s="4" customFormat="1" ht="17.25">
      <c r="A17" s="19" t="s">
        <v>9</v>
      </c>
      <c r="B17" s="24" t="s">
        <v>7</v>
      </c>
      <c r="C17" s="24" t="s">
        <v>7</v>
      </c>
      <c r="D17" s="24" t="s">
        <v>7</v>
      </c>
      <c r="E17" s="24" t="s">
        <v>7</v>
      </c>
      <c r="F17" s="24"/>
      <c r="G17" s="24"/>
      <c r="H17" s="20">
        <v>4811</v>
      </c>
      <c r="I17" s="13">
        <v>5219</v>
      </c>
      <c r="J17" s="43">
        <v>5375</v>
      </c>
      <c r="K17" s="43">
        <v>5595</v>
      </c>
      <c r="L17" s="43">
        <v>5910</v>
      </c>
      <c r="M17" s="47">
        <v>5989</v>
      </c>
      <c r="N17" s="43">
        <v>4673</v>
      </c>
      <c r="O17" s="43">
        <v>4851</v>
      </c>
      <c r="P17" s="43">
        <v>5235</v>
      </c>
      <c r="Q17" s="49">
        <v>5489</v>
      </c>
      <c r="R17" s="31">
        <v>5656</v>
      </c>
      <c r="S17" s="31">
        <v>5505</v>
      </c>
      <c r="T17" s="31">
        <v>5526</v>
      </c>
      <c r="U17" s="31">
        <v>5721</v>
      </c>
      <c r="V17" s="31">
        <v>5336</v>
      </c>
      <c r="W17" s="42">
        <v>5445</v>
      </c>
    </row>
    <row r="18" spans="1:23" ht="15.75">
      <c r="A18" s="7"/>
      <c r="B18" s="27"/>
      <c r="C18" s="27"/>
      <c r="D18" s="27"/>
      <c r="E18" s="40"/>
      <c r="F18" s="40"/>
      <c r="G18" s="40"/>
      <c r="H18" s="26"/>
      <c r="I18" s="26"/>
      <c r="J18" s="41"/>
      <c r="K18" s="41"/>
      <c r="L18" s="41"/>
      <c r="M18" s="48"/>
      <c r="N18" s="41"/>
      <c r="O18" s="41"/>
      <c r="P18" s="41"/>
      <c r="Q18" s="41"/>
      <c r="R18" s="41"/>
      <c r="S18" s="41"/>
      <c r="T18" s="41"/>
      <c r="U18" s="41"/>
      <c r="V18" s="41"/>
      <c r="W18" s="41"/>
    </row>
    <row r="19" spans="1:15" ht="15.75">
      <c r="A19" s="28" t="s">
        <v>14</v>
      </c>
      <c r="B19" s="29"/>
      <c r="C19" s="29"/>
      <c r="D19" s="29"/>
      <c r="E19" s="29"/>
      <c r="F19" s="29"/>
      <c r="G19" s="29"/>
      <c r="H19" s="29"/>
      <c r="I19" s="5"/>
      <c r="O19" s="5"/>
    </row>
    <row r="20" spans="1:15" ht="15.75">
      <c r="A20" s="28"/>
      <c r="B20" s="29"/>
      <c r="C20" s="29"/>
      <c r="D20" s="29"/>
      <c r="E20" s="29"/>
      <c r="F20" s="29"/>
      <c r="G20" s="29"/>
      <c r="H20" s="29"/>
      <c r="I20" s="5"/>
      <c r="O20" s="5"/>
    </row>
    <row r="21" spans="1:15" ht="15.75">
      <c r="A21" s="30" t="s">
        <v>12</v>
      </c>
      <c r="B21" s="31"/>
      <c r="C21" s="31"/>
      <c r="D21" s="31"/>
      <c r="E21" s="31"/>
      <c r="F21" s="31"/>
      <c r="G21" s="31"/>
      <c r="H21" s="31"/>
      <c r="I21" s="5"/>
      <c r="O21" s="5"/>
    </row>
    <row r="22" spans="1:15" ht="33.75" customHeight="1">
      <c r="A22" s="52" t="s">
        <v>13</v>
      </c>
      <c r="B22" s="52"/>
      <c r="C22" s="52"/>
      <c r="D22" s="52"/>
      <c r="E22" s="52"/>
      <c r="F22" s="52"/>
      <c r="G22" s="52"/>
      <c r="H22" s="52"/>
      <c r="I22" s="52"/>
      <c r="J22" s="52"/>
      <c r="K22" s="52"/>
      <c r="L22" s="52"/>
      <c r="M22" s="52"/>
      <c r="N22" s="52"/>
      <c r="O22" s="5"/>
    </row>
    <row r="23" spans="1:15" ht="15.75">
      <c r="A23" s="30"/>
      <c r="B23" s="31"/>
      <c r="C23" s="31"/>
      <c r="D23" s="31"/>
      <c r="E23" s="31"/>
      <c r="F23" s="31"/>
      <c r="G23" s="31"/>
      <c r="H23" s="31"/>
      <c r="I23" s="5"/>
      <c r="O23" s="5"/>
    </row>
    <row r="24" spans="1:15" ht="15.75">
      <c r="A24" s="30" t="s">
        <v>6</v>
      </c>
      <c r="B24" s="31"/>
      <c r="C24" s="31"/>
      <c r="D24" s="31"/>
      <c r="E24" s="31"/>
      <c r="F24" s="31"/>
      <c r="G24" s="31"/>
      <c r="H24" s="31"/>
      <c r="I24" s="5"/>
      <c r="O24" s="5"/>
    </row>
    <row r="25" spans="1:15" ht="15.75">
      <c r="A25" s="5"/>
      <c r="B25" s="31"/>
      <c r="C25" s="32"/>
      <c r="D25" s="32"/>
      <c r="E25" s="32"/>
      <c r="F25" s="32"/>
      <c r="G25" s="32"/>
      <c r="H25" s="31"/>
      <c r="I25" s="31"/>
      <c r="J25" s="5"/>
      <c r="K25" s="5"/>
      <c r="L25" s="5"/>
      <c r="M25" s="5"/>
      <c r="N25" s="5"/>
      <c r="O25" s="5"/>
    </row>
    <row r="26" spans="1:15" ht="15.75">
      <c r="A26" s="5"/>
      <c r="B26" s="31"/>
      <c r="C26" s="32"/>
      <c r="D26" s="32"/>
      <c r="E26" s="32"/>
      <c r="F26" s="32"/>
      <c r="G26" s="32"/>
      <c r="H26" s="31"/>
      <c r="I26" s="31"/>
      <c r="J26" s="5"/>
      <c r="K26" s="5"/>
      <c r="L26" s="5"/>
      <c r="M26" s="5"/>
      <c r="N26" s="5"/>
      <c r="O26" s="5"/>
    </row>
    <row r="27" spans="1:15" ht="15.75">
      <c r="A27" s="5"/>
      <c r="B27" s="31"/>
      <c r="C27" s="32"/>
      <c r="D27" s="32"/>
      <c r="E27" s="32"/>
      <c r="F27" s="32"/>
      <c r="G27" s="32"/>
      <c r="H27" s="31"/>
      <c r="I27" s="31"/>
      <c r="J27" s="5"/>
      <c r="K27" s="5"/>
      <c r="L27" s="5"/>
      <c r="M27" s="5"/>
      <c r="N27" s="5"/>
      <c r="O27" s="5"/>
    </row>
    <row r="28" spans="1:15" ht="15.75">
      <c r="A28" s="5"/>
      <c r="B28" s="31"/>
      <c r="C28" s="32"/>
      <c r="D28" s="32"/>
      <c r="E28" s="32"/>
      <c r="F28" s="32"/>
      <c r="G28" s="32"/>
      <c r="H28" s="31"/>
      <c r="I28" s="31"/>
      <c r="J28" s="5"/>
      <c r="K28" s="5"/>
      <c r="L28" s="5"/>
      <c r="M28" s="5"/>
      <c r="N28" s="5"/>
      <c r="O28" s="5"/>
    </row>
    <row r="29" spans="1:15" ht="15.75">
      <c r="A29" s="5"/>
      <c r="B29" s="31"/>
      <c r="C29" s="32"/>
      <c r="D29" s="32"/>
      <c r="E29" s="32"/>
      <c r="F29" s="32"/>
      <c r="G29" s="32"/>
      <c r="H29" s="31"/>
      <c r="I29" s="31"/>
      <c r="J29" s="5"/>
      <c r="K29" s="5"/>
      <c r="L29" s="5"/>
      <c r="M29" s="5"/>
      <c r="N29" s="5"/>
      <c r="O29" s="5"/>
    </row>
    <row r="30" spans="1:15" ht="15.75">
      <c r="A30" s="5"/>
      <c r="B30" s="31"/>
      <c r="C30" s="32"/>
      <c r="D30" s="32"/>
      <c r="E30" s="32"/>
      <c r="F30" s="32"/>
      <c r="G30" s="32"/>
      <c r="H30" s="31"/>
      <c r="I30" s="31"/>
      <c r="J30" s="5"/>
      <c r="K30" s="5"/>
      <c r="L30" s="5"/>
      <c r="M30" s="5"/>
      <c r="N30" s="5"/>
      <c r="O30" s="5"/>
    </row>
    <row r="31" spans="1:15" ht="15.75">
      <c r="A31" s="5"/>
      <c r="B31" s="31"/>
      <c r="C31" s="32"/>
      <c r="D31" s="32"/>
      <c r="E31" s="32"/>
      <c r="F31" s="32"/>
      <c r="G31" s="32"/>
      <c r="H31" s="31"/>
      <c r="I31" s="31"/>
      <c r="J31" s="5"/>
      <c r="K31" s="5"/>
      <c r="L31" s="5"/>
      <c r="M31" s="5"/>
      <c r="N31" s="5"/>
      <c r="O31" s="5"/>
    </row>
    <row r="32" spans="1:15" ht="15.75">
      <c r="A32" s="5"/>
      <c r="B32" s="31"/>
      <c r="C32" s="32"/>
      <c r="D32" s="32"/>
      <c r="E32" s="32"/>
      <c r="F32" s="32"/>
      <c r="G32" s="32"/>
      <c r="H32" s="31"/>
      <c r="I32" s="31"/>
      <c r="J32" s="5"/>
      <c r="K32" s="5"/>
      <c r="L32" s="5"/>
      <c r="M32" s="5"/>
      <c r="N32" s="5"/>
      <c r="O32" s="5"/>
    </row>
    <row r="33" spans="1:15" ht="15.75">
      <c r="A33" s="5"/>
      <c r="B33" s="31"/>
      <c r="C33" s="32"/>
      <c r="D33" s="32"/>
      <c r="E33" s="32"/>
      <c r="F33" s="32"/>
      <c r="G33" s="32"/>
      <c r="H33" s="31"/>
      <c r="I33" s="31"/>
      <c r="J33" s="5"/>
      <c r="K33" s="5"/>
      <c r="L33" s="5"/>
      <c r="M33" s="5"/>
      <c r="N33" s="5"/>
      <c r="O33" s="5"/>
    </row>
    <row r="34" spans="1:15" ht="15.75">
      <c r="A34" s="5"/>
      <c r="B34" s="31"/>
      <c r="C34" s="32"/>
      <c r="D34" s="32"/>
      <c r="E34" s="32"/>
      <c r="F34" s="32"/>
      <c r="G34" s="32"/>
      <c r="H34" s="31"/>
      <c r="I34" s="31"/>
      <c r="J34" s="5"/>
      <c r="K34" s="5"/>
      <c r="L34" s="5"/>
      <c r="M34" s="5"/>
      <c r="N34" s="5"/>
      <c r="O34" s="5"/>
    </row>
    <row r="35" spans="1:15" ht="15.75">
      <c r="A35" s="5"/>
      <c r="B35" s="31"/>
      <c r="C35" s="32"/>
      <c r="D35" s="32"/>
      <c r="E35" s="32"/>
      <c r="F35" s="32"/>
      <c r="G35" s="32"/>
      <c r="H35" s="31"/>
      <c r="I35" s="31"/>
      <c r="J35" s="5"/>
      <c r="K35" s="5"/>
      <c r="L35" s="5"/>
      <c r="M35" s="5"/>
      <c r="N35" s="5"/>
      <c r="O35" s="5"/>
    </row>
    <row r="36" spans="1:15" ht="15.75">
      <c r="A36" s="5"/>
      <c r="B36" s="31"/>
      <c r="C36" s="32"/>
      <c r="D36" s="32"/>
      <c r="E36" s="32"/>
      <c r="F36" s="32"/>
      <c r="G36" s="32"/>
      <c r="H36" s="31"/>
      <c r="I36" s="31"/>
      <c r="J36" s="5"/>
      <c r="K36" s="5"/>
      <c r="L36" s="5"/>
      <c r="M36" s="5"/>
      <c r="N36" s="5"/>
      <c r="O36" s="5"/>
    </row>
    <row r="37" spans="1:15" ht="15.75">
      <c r="A37" s="5"/>
      <c r="B37" s="31"/>
      <c r="C37" s="32"/>
      <c r="D37" s="32"/>
      <c r="E37" s="32"/>
      <c r="F37" s="32"/>
      <c r="G37" s="32"/>
      <c r="H37" s="31"/>
      <c r="I37" s="31"/>
      <c r="J37" s="5"/>
      <c r="K37" s="5"/>
      <c r="L37" s="5"/>
      <c r="M37" s="5"/>
      <c r="N37" s="5"/>
      <c r="O37" s="5"/>
    </row>
    <row r="38" spans="1:15" ht="15.75">
      <c r="A38" s="5"/>
      <c r="B38" s="31"/>
      <c r="C38" s="32"/>
      <c r="D38" s="32"/>
      <c r="E38" s="32"/>
      <c r="F38" s="32"/>
      <c r="G38" s="32"/>
      <c r="H38" s="31"/>
      <c r="I38" s="31"/>
      <c r="J38" s="5"/>
      <c r="K38" s="5"/>
      <c r="L38" s="5"/>
      <c r="M38" s="5"/>
      <c r="N38" s="5"/>
      <c r="O38" s="5"/>
    </row>
    <row r="39" spans="1:15" ht="15.75">
      <c r="A39" s="5"/>
      <c r="B39" s="31"/>
      <c r="C39" s="32"/>
      <c r="D39" s="32"/>
      <c r="E39" s="32"/>
      <c r="F39" s="32"/>
      <c r="G39" s="32"/>
      <c r="H39" s="31"/>
      <c r="I39" s="31"/>
      <c r="J39" s="5"/>
      <c r="K39" s="5"/>
      <c r="L39" s="5"/>
      <c r="M39" s="5"/>
      <c r="N39" s="5"/>
      <c r="O39" s="5"/>
    </row>
    <row r="40" spans="1:15" ht="15.75">
      <c r="A40" s="5"/>
      <c r="B40" s="31"/>
      <c r="C40" s="32"/>
      <c r="D40" s="32"/>
      <c r="E40" s="32"/>
      <c r="F40" s="32"/>
      <c r="G40" s="32"/>
      <c r="H40" s="31"/>
      <c r="I40" s="31"/>
      <c r="J40" s="5"/>
      <c r="K40" s="5"/>
      <c r="L40" s="5"/>
      <c r="M40" s="5"/>
      <c r="N40" s="5"/>
      <c r="O40" s="5"/>
    </row>
    <row r="41" spans="1:15" ht="15.75">
      <c r="A41" s="5"/>
      <c r="B41" s="31"/>
      <c r="C41" s="32"/>
      <c r="D41" s="32"/>
      <c r="E41" s="32"/>
      <c r="F41" s="32"/>
      <c r="G41" s="32"/>
      <c r="H41" s="31"/>
      <c r="I41" s="31"/>
      <c r="J41" s="5"/>
      <c r="K41" s="5"/>
      <c r="L41" s="5"/>
      <c r="M41" s="5"/>
      <c r="N41" s="5"/>
      <c r="O41" s="5"/>
    </row>
    <row r="42" spans="1:15" ht="15.75">
      <c r="A42" s="5"/>
      <c r="B42" s="31"/>
      <c r="C42" s="32"/>
      <c r="D42" s="32"/>
      <c r="E42" s="32"/>
      <c r="F42" s="32"/>
      <c r="G42" s="32"/>
      <c r="H42" s="31"/>
      <c r="I42" s="31"/>
      <c r="J42" s="5"/>
      <c r="K42" s="5"/>
      <c r="L42" s="5"/>
      <c r="M42" s="5"/>
      <c r="N42" s="5"/>
      <c r="O42" s="5"/>
    </row>
    <row r="43" spans="1:15" ht="15.75">
      <c r="A43" s="5"/>
      <c r="B43" s="31"/>
      <c r="C43" s="32"/>
      <c r="D43" s="32"/>
      <c r="E43" s="32"/>
      <c r="F43" s="32"/>
      <c r="G43" s="32"/>
      <c r="H43" s="31"/>
      <c r="I43" s="31"/>
      <c r="J43" s="5"/>
      <c r="K43" s="5"/>
      <c r="L43" s="5"/>
      <c r="M43" s="5"/>
      <c r="N43" s="5"/>
      <c r="O43" s="5"/>
    </row>
    <row r="44" spans="1:15" ht="15.75">
      <c r="A44" s="5"/>
      <c r="B44" s="31"/>
      <c r="C44" s="32"/>
      <c r="D44" s="32"/>
      <c r="E44" s="32"/>
      <c r="F44" s="32"/>
      <c r="G44" s="32"/>
      <c r="H44" s="31"/>
      <c r="I44" s="31"/>
      <c r="J44" s="5"/>
      <c r="K44" s="5"/>
      <c r="L44" s="5"/>
      <c r="M44" s="5"/>
      <c r="N44" s="5"/>
      <c r="O44" s="5"/>
    </row>
    <row r="45" spans="1:15" ht="15.75">
      <c r="A45" s="5"/>
      <c r="B45" s="31"/>
      <c r="C45" s="32"/>
      <c r="D45" s="32"/>
      <c r="E45" s="32"/>
      <c r="F45" s="32"/>
      <c r="G45" s="32"/>
      <c r="H45" s="31"/>
      <c r="I45" s="31"/>
      <c r="J45" s="5"/>
      <c r="K45" s="5"/>
      <c r="L45" s="5"/>
      <c r="M45" s="5"/>
      <c r="N45" s="5"/>
      <c r="O45" s="5"/>
    </row>
    <row r="46" spans="1:15" ht="15.75">
      <c r="A46" s="5"/>
      <c r="B46" s="5"/>
      <c r="C46" s="6"/>
      <c r="D46" s="6"/>
      <c r="E46" s="6"/>
      <c r="F46" s="6"/>
      <c r="G46" s="6"/>
      <c r="H46" s="5"/>
      <c r="I46" s="5"/>
      <c r="J46" s="5"/>
      <c r="K46" s="5"/>
      <c r="L46" s="5"/>
      <c r="M46" s="5"/>
      <c r="N46" s="5"/>
      <c r="O46" s="5"/>
    </row>
    <row r="47" spans="1:15" ht="15.75">
      <c r="A47" s="5"/>
      <c r="B47" s="5"/>
      <c r="C47" s="6"/>
      <c r="D47" s="6"/>
      <c r="E47" s="6"/>
      <c r="F47" s="6"/>
      <c r="G47" s="6"/>
      <c r="H47" s="5"/>
      <c r="I47" s="5"/>
      <c r="J47" s="5"/>
      <c r="K47" s="5"/>
      <c r="L47" s="5"/>
      <c r="M47" s="5"/>
      <c r="N47" s="5"/>
      <c r="O47" s="5"/>
    </row>
    <row r="48" spans="1:15" ht="15.75">
      <c r="A48" s="5"/>
      <c r="B48" s="5"/>
      <c r="C48" s="6"/>
      <c r="D48" s="6"/>
      <c r="E48" s="6"/>
      <c r="F48" s="6"/>
      <c r="G48" s="6"/>
      <c r="H48" s="5"/>
      <c r="I48" s="5"/>
      <c r="J48" s="5"/>
      <c r="K48" s="5"/>
      <c r="L48" s="5"/>
      <c r="M48" s="5"/>
      <c r="N48" s="5"/>
      <c r="O48" s="5"/>
    </row>
    <row r="49" spans="1:15" ht="15.75">
      <c r="A49" s="5"/>
      <c r="B49" s="5"/>
      <c r="C49" s="6"/>
      <c r="D49" s="6"/>
      <c r="E49" s="6"/>
      <c r="F49" s="6"/>
      <c r="G49" s="6"/>
      <c r="H49" s="5"/>
      <c r="I49" s="5"/>
      <c r="J49" s="5"/>
      <c r="K49" s="5"/>
      <c r="L49" s="5"/>
      <c r="M49" s="5"/>
      <c r="N49" s="5"/>
      <c r="O49" s="5"/>
    </row>
    <row r="50" spans="1:15" ht="15.75">
      <c r="A50" s="5"/>
      <c r="B50" s="5"/>
      <c r="C50" s="6"/>
      <c r="D50" s="6"/>
      <c r="E50" s="6"/>
      <c r="F50" s="6"/>
      <c r="G50" s="6"/>
      <c r="H50" s="5"/>
      <c r="I50" s="5"/>
      <c r="J50" s="5"/>
      <c r="K50" s="5"/>
      <c r="L50" s="5"/>
      <c r="M50" s="5"/>
      <c r="N50" s="5"/>
      <c r="O50" s="5"/>
    </row>
    <row r="51" spans="1:15" ht="15.75">
      <c r="A51" s="5"/>
      <c r="B51" s="5"/>
      <c r="C51" s="6"/>
      <c r="D51" s="6"/>
      <c r="E51" s="6"/>
      <c r="F51" s="6"/>
      <c r="G51" s="6"/>
      <c r="H51" s="5"/>
      <c r="I51" s="5"/>
      <c r="J51" s="5"/>
      <c r="K51" s="5"/>
      <c r="L51" s="5"/>
      <c r="M51" s="5"/>
      <c r="N51" s="5"/>
      <c r="O51" s="5"/>
    </row>
    <row r="52" spans="1:15" ht="15.75">
      <c r="A52" s="5"/>
      <c r="B52" s="5"/>
      <c r="C52" s="6"/>
      <c r="D52" s="6"/>
      <c r="E52" s="6"/>
      <c r="F52" s="6"/>
      <c r="G52" s="6"/>
      <c r="H52" s="5"/>
      <c r="I52" s="5"/>
      <c r="J52" s="5"/>
      <c r="K52" s="5"/>
      <c r="L52" s="5"/>
      <c r="M52" s="5"/>
      <c r="N52" s="5"/>
      <c r="O52" s="5"/>
    </row>
    <row r="53" spans="1:15" ht="15.75">
      <c r="A53" s="5"/>
      <c r="B53" s="5"/>
      <c r="C53" s="6"/>
      <c r="D53" s="6"/>
      <c r="E53" s="6"/>
      <c r="F53" s="6"/>
      <c r="G53" s="6"/>
      <c r="H53" s="5"/>
      <c r="I53" s="5"/>
      <c r="J53" s="5"/>
      <c r="K53" s="5"/>
      <c r="L53" s="5"/>
      <c r="M53" s="5"/>
      <c r="N53" s="5"/>
      <c r="O53" s="5"/>
    </row>
    <row r="54" spans="1:15" ht="15.75">
      <c r="A54" s="5"/>
      <c r="B54" s="5"/>
      <c r="C54" s="6"/>
      <c r="D54" s="6"/>
      <c r="E54" s="6"/>
      <c r="F54" s="6"/>
      <c r="G54" s="6"/>
      <c r="H54" s="5"/>
      <c r="I54" s="5"/>
      <c r="J54" s="5"/>
      <c r="K54" s="5"/>
      <c r="L54" s="5"/>
      <c r="M54" s="5"/>
      <c r="N54" s="5"/>
      <c r="O54" s="5"/>
    </row>
    <row r="55" spans="1:15" ht="15.75">
      <c r="A55" s="5"/>
      <c r="B55" s="5"/>
      <c r="C55" s="6"/>
      <c r="D55" s="6"/>
      <c r="E55" s="6"/>
      <c r="F55" s="6"/>
      <c r="G55" s="6"/>
      <c r="H55" s="5"/>
      <c r="I55" s="5"/>
      <c r="J55" s="5"/>
      <c r="K55" s="5"/>
      <c r="L55" s="5"/>
      <c r="M55" s="5"/>
      <c r="N55" s="5"/>
      <c r="O55" s="5"/>
    </row>
    <row r="56" spans="1:15" ht="15.75">
      <c r="A56" s="5"/>
      <c r="B56" s="5"/>
      <c r="C56" s="6"/>
      <c r="D56" s="6"/>
      <c r="E56" s="6"/>
      <c r="F56" s="6"/>
      <c r="G56" s="6"/>
      <c r="H56" s="5"/>
      <c r="I56" s="5"/>
      <c r="J56" s="5"/>
      <c r="K56" s="5"/>
      <c r="L56" s="5"/>
      <c r="M56" s="5"/>
      <c r="N56" s="5"/>
      <c r="O56" s="5"/>
    </row>
    <row r="57" spans="1:15" ht="15.75">
      <c r="A57" s="5"/>
      <c r="B57" s="5"/>
      <c r="C57" s="6"/>
      <c r="D57" s="6"/>
      <c r="E57" s="6"/>
      <c r="F57" s="6"/>
      <c r="G57" s="6"/>
      <c r="H57" s="5"/>
      <c r="I57" s="5"/>
      <c r="J57" s="5"/>
      <c r="K57" s="5"/>
      <c r="L57" s="5"/>
      <c r="M57" s="5"/>
      <c r="N57" s="5"/>
      <c r="O57" s="5"/>
    </row>
    <row r="58" spans="1:15" ht="15.75">
      <c r="A58" s="5"/>
      <c r="B58" s="5"/>
      <c r="C58" s="6"/>
      <c r="D58" s="6"/>
      <c r="E58" s="6"/>
      <c r="F58" s="6"/>
      <c r="G58" s="6"/>
      <c r="H58" s="5"/>
      <c r="I58" s="5"/>
      <c r="J58" s="5"/>
      <c r="K58" s="5"/>
      <c r="L58" s="5"/>
      <c r="M58" s="5"/>
      <c r="N58" s="5"/>
      <c r="O58" s="5"/>
    </row>
    <row r="59" spans="1:15" ht="15.75">
      <c r="A59" s="5"/>
      <c r="B59" s="5"/>
      <c r="C59" s="6"/>
      <c r="D59" s="6"/>
      <c r="E59" s="6"/>
      <c r="F59" s="6"/>
      <c r="G59" s="6"/>
      <c r="H59" s="5"/>
      <c r="I59" s="5"/>
      <c r="J59" s="5"/>
      <c r="K59" s="5"/>
      <c r="L59" s="5"/>
      <c r="M59" s="5"/>
      <c r="N59" s="5"/>
      <c r="O59" s="5"/>
    </row>
    <row r="60" spans="1:15" ht="15.75">
      <c r="A60" s="5"/>
      <c r="B60" s="5"/>
      <c r="C60" s="6"/>
      <c r="D60" s="6"/>
      <c r="E60" s="6"/>
      <c r="F60" s="6"/>
      <c r="G60" s="6"/>
      <c r="H60" s="5"/>
      <c r="I60" s="5"/>
      <c r="J60" s="5"/>
      <c r="K60" s="5"/>
      <c r="L60" s="5"/>
      <c r="M60" s="5"/>
      <c r="N60" s="5"/>
      <c r="O60" s="5"/>
    </row>
    <row r="61" spans="1:15" ht="15.75">
      <c r="A61" s="5"/>
      <c r="B61" s="5"/>
      <c r="C61" s="6"/>
      <c r="D61" s="6"/>
      <c r="E61" s="6"/>
      <c r="F61" s="6"/>
      <c r="G61" s="6"/>
      <c r="H61" s="5"/>
      <c r="I61" s="5"/>
      <c r="J61" s="5"/>
      <c r="K61" s="5"/>
      <c r="L61" s="5"/>
      <c r="M61" s="5"/>
      <c r="N61" s="5"/>
      <c r="O61" s="5"/>
    </row>
    <row r="62" spans="1:15" ht="15.75">
      <c r="A62" s="5"/>
      <c r="B62" s="5"/>
      <c r="C62" s="6"/>
      <c r="D62" s="6"/>
      <c r="E62" s="6"/>
      <c r="F62" s="6"/>
      <c r="G62" s="6"/>
      <c r="H62" s="5"/>
      <c r="I62" s="5"/>
      <c r="J62" s="5"/>
      <c r="K62" s="5"/>
      <c r="L62" s="5"/>
      <c r="M62" s="5"/>
      <c r="N62" s="5"/>
      <c r="O62" s="5"/>
    </row>
    <row r="63" spans="1:15" ht="15.75">
      <c r="A63" s="5"/>
      <c r="B63" s="5"/>
      <c r="C63" s="6"/>
      <c r="D63" s="6"/>
      <c r="E63" s="6"/>
      <c r="F63" s="6"/>
      <c r="G63" s="6"/>
      <c r="H63" s="5"/>
      <c r="I63" s="5"/>
      <c r="J63" s="5"/>
      <c r="K63" s="5"/>
      <c r="L63" s="5"/>
      <c r="M63" s="5"/>
      <c r="N63" s="5"/>
      <c r="O63" s="5"/>
    </row>
    <row r="64" spans="1:15" ht="15.75">
      <c r="A64" s="5"/>
      <c r="B64" s="5"/>
      <c r="C64" s="6"/>
      <c r="D64" s="6"/>
      <c r="E64" s="6"/>
      <c r="F64" s="6"/>
      <c r="G64" s="6"/>
      <c r="H64" s="5"/>
      <c r="I64" s="5"/>
      <c r="J64" s="5"/>
      <c r="K64" s="5"/>
      <c r="L64" s="5"/>
      <c r="M64" s="5"/>
      <c r="N64" s="5"/>
      <c r="O64" s="5"/>
    </row>
    <row r="65" spans="1:15" ht="15.75">
      <c r="A65" s="5"/>
      <c r="B65" s="5"/>
      <c r="C65" s="6"/>
      <c r="D65" s="6"/>
      <c r="E65" s="6"/>
      <c r="F65" s="6"/>
      <c r="G65" s="6"/>
      <c r="H65" s="5"/>
      <c r="I65" s="5"/>
      <c r="J65" s="5"/>
      <c r="K65" s="5"/>
      <c r="L65" s="5"/>
      <c r="M65" s="5"/>
      <c r="N65" s="5"/>
      <c r="O65" s="5"/>
    </row>
    <row r="66" spans="1:15" ht="15.75">
      <c r="A66" s="5"/>
      <c r="B66" s="5"/>
      <c r="C66" s="6"/>
      <c r="D66" s="6"/>
      <c r="E66" s="6"/>
      <c r="F66" s="6"/>
      <c r="G66" s="6"/>
      <c r="H66" s="5"/>
      <c r="I66" s="5"/>
      <c r="J66" s="5"/>
      <c r="K66" s="5"/>
      <c r="L66" s="5"/>
      <c r="M66" s="5"/>
      <c r="N66" s="5"/>
      <c r="O66" s="5"/>
    </row>
    <row r="67" spans="1:15" ht="15.75">
      <c r="A67" s="5"/>
      <c r="B67" s="5"/>
      <c r="C67" s="6"/>
      <c r="D67" s="6"/>
      <c r="E67" s="6"/>
      <c r="F67" s="6"/>
      <c r="G67" s="6"/>
      <c r="H67" s="5"/>
      <c r="I67" s="5"/>
      <c r="J67" s="5"/>
      <c r="K67" s="5"/>
      <c r="L67" s="5"/>
      <c r="M67" s="5"/>
      <c r="N67" s="5"/>
      <c r="O67" s="5"/>
    </row>
    <row r="68" spans="1:15" ht="15.75">
      <c r="A68" s="5"/>
      <c r="B68" s="5"/>
      <c r="C68" s="6"/>
      <c r="D68" s="6"/>
      <c r="E68" s="6"/>
      <c r="F68" s="6"/>
      <c r="G68" s="6"/>
      <c r="H68" s="5"/>
      <c r="I68" s="5"/>
      <c r="J68" s="5"/>
      <c r="K68" s="5"/>
      <c r="L68" s="5"/>
      <c r="M68" s="5"/>
      <c r="N68" s="5"/>
      <c r="O68" s="5"/>
    </row>
    <row r="69" spans="1:15" ht="15.75">
      <c r="A69" s="5"/>
      <c r="B69" s="5"/>
      <c r="C69" s="6"/>
      <c r="D69" s="6"/>
      <c r="E69" s="6"/>
      <c r="F69" s="6"/>
      <c r="G69" s="6"/>
      <c r="H69" s="5"/>
      <c r="I69" s="5"/>
      <c r="J69" s="5"/>
      <c r="K69" s="5"/>
      <c r="L69" s="5"/>
      <c r="M69" s="5"/>
      <c r="N69" s="5"/>
      <c r="O69" s="5"/>
    </row>
    <row r="70" spans="1:15" ht="15.75">
      <c r="A70" s="5"/>
      <c r="B70" s="5"/>
      <c r="C70" s="6"/>
      <c r="D70" s="6"/>
      <c r="E70" s="6"/>
      <c r="F70" s="6"/>
      <c r="G70" s="6"/>
      <c r="H70" s="5"/>
      <c r="I70" s="5"/>
      <c r="J70" s="5"/>
      <c r="K70" s="5"/>
      <c r="L70" s="5"/>
      <c r="M70" s="5"/>
      <c r="N70" s="5"/>
      <c r="O70" s="5"/>
    </row>
    <row r="71" spans="1:15" ht="15.75">
      <c r="A71" s="5"/>
      <c r="B71" s="5"/>
      <c r="C71" s="6"/>
      <c r="D71" s="6"/>
      <c r="E71" s="6"/>
      <c r="F71" s="6"/>
      <c r="G71" s="6"/>
      <c r="H71" s="5"/>
      <c r="I71" s="5"/>
      <c r="J71" s="5"/>
      <c r="K71" s="5"/>
      <c r="L71" s="5"/>
      <c r="M71" s="5"/>
      <c r="N71" s="5"/>
      <c r="O71" s="5"/>
    </row>
    <row r="72" spans="1:15" ht="15.75">
      <c r="A72" s="5"/>
      <c r="B72" s="5"/>
      <c r="C72" s="6"/>
      <c r="D72" s="6"/>
      <c r="E72" s="6"/>
      <c r="F72" s="6"/>
      <c r="G72" s="6"/>
      <c r="H72" s="5"/>
      <c r="I72" s="5"/>
      <c r="J72" s="5"/>
      <c r="K72" s="5"/>
      <c r="L72" s="5"/>
      <c r="M72" s="5"/>
      <c r="N72" s="5"/>
      <c r="O72" s="5"/>
    </row>
    <row r="73" spans="1:15" ht="15.75">
      <c r="A73" s="5"/>
      <c r="B73" s="5"/>
      <c r="C73" s="6"/>
      <c r="D73" s="6"/>
      <c r="E73" s="6"/>
      <c r="F73" s="6"/>
      <c r="G73" s="6"/>
      <c r="H73" s="5"/>
      <c r="I73" s="5"/>
      <c r="J73" s="5"/>
      <c r="K73" s="5"/>
      <c r="L73" s="5"/>
      <c r="M73" s="5"/>
      <c r="N73" s="5"/>
      <c r="O73" s="5"/>
    </row>
    <row r="74" spans="1:15" ht="15.75">
      <c r="A74" s="5"/>
      <c r="B74" s="5"/>
      <c r="C74" s="6"/>
      <c r="D74" s="6"/>
      <c r="E74" s="6"/>
      <c r="F74" s="6"/>
      <c r="G74" s="6"/>
      <c r="H74" s="5"/>
      <c r="I74" s="5"/>
      <c r="J74" s="5"/>
      <c r="K74" s="5"/>
      <c r="L74" s="5"/>
      <c r="M74" s="5"/>
      <c r="N74" s="5"/>
      <c r="O74" s="5"/>
    </row>
    <row r="75" spans="1:15" ht="15.75">
      <c r="A75" s="5"/>
      <c r="B75" s="5"/>
      <c r="C75" s="6"/>
      <c r="D75" s="6"/>
      <c r="E75" s="6"/>
      <c r="F75" s="6"/>
      <c r="G75" s="6"/>
      <c r="H75" s="5"/>
      <c r="I75" s="5"/>
      <c r="J75" s="5"/>
      <c r="K75" s="5"/>
      <c r="L75" s="5"/>
      <c r="M75" s="5"/>
      <c r="N75" s="5"/>
      <c r="O75" s="5"/>
    </row>
    <row r="76" spans="1:15" ht="15.75">
      <c r="A76" s="5"/>
      <c r="B76" s="5"/>
      <c r="C76" s="6"/>
      <c r="D76" s="6"/>
      <c r="E76" s="6"/>
      <c r="F76" s="6"/>
      <c r="G76" s="6"/>
      <c r="H76" s="5"/>
      <c r="I76" s="5"/>
      <c r="J76" s="5"/>
      <c r="K76" s="5"/>
      <c r="L76" s="5"/>
      <c r="M76" s="5"/>
      <c r="N76" s="5"/>
      <c r="O76" s="5"/>
    </row>
    <row r="77" spans="1:15" ht="15.75">
      <c r="A77" s="5"/>
      <c r="B77" s="5"/>
      <c r="C77" s="6"/>
      <c r="D77" s="6"/>
      <c r="E77" s="6"/>
      <c r="F77" s="6"/>
      <c r="G77" s="6"/>
      <c r="H77" s="5"/>
      <c r="I77" s="5"/>
      <c r="J77" s="5"/>
      <c r="K77" s="5"/>
      <c r="L77" s="5"/>
      <c r="M77" s="5"/>
      <c r="N77" s="5"/>
      <c r="O77" s="5"/>
    </row>
    <row r="78" spans="1:15" ht="15.75">
      <c r="A78" s="5"/>
      <c r="B78" s="5"/>
      <c r="C78" s="6"/>
      <c r="D78" s="6"/>
      <c r="E78" s="6"/>
      <c r="F78" s="6"/>
      <c r="G78" s="6"/>
      <c r="H78" s="5"/>
      <c r="I78" s="5"/>
      <c r="J78" s="5"/>
      <c r="K78" s="5"/>
      <c r="L78" s="5"/>
      <c r="M78" s="5"/>
      <c r="N78" s="5"/>
      <c r="O78" s="5"/>
    </row>
    <row r="79" spans="1:15" ht="15.75">
      <c r="A79" s="5"/>
      <c r="B79" s="5"/>
      <c r="C79" s="6"/>
      <c r="D79" s="6"/>
      <c r="E79" s="6"/>
      <c r="F79" s="6"/>
      <c r="G79" s="6"/>
      <c r="H79" s="5"/>
      <c r="I79" s="5"/>
      <c r="J79" s="5"/>
      <c r="K79" s="5"/>
      <c r="L79" s="5"/>
      <c r="M79" s="5"/>
      <c r="N79" s="5"/>
      <c r="O79" s="5"/>
    </row>
    <row r="80" spans="1:15" ht="15.75">
      <c r="A80" s="5"/>
      <c r="B80" s="5"/>
      <c r="C80" s="6"/>
      <c r="D80" s="6"/>
      <c r="E80" s="6"/>
      <c r="F80" s="6"/>
      <c r="G80" s="6"/>
      <c r="H80" s="5"/>
      <c r="I80" s="5"/>
      <c r="J80" s="5"/>
      <c r="K80" s="5"/>
      <c r="L80" s="5"/>
      <c r="M80" s="5"/>
      <c r="N80" s="5"/>
      <c r="O80" s="5"/>
    </row>
    <row r="81" spans="1:15" ht="15.75">
      <c r="A81" s="5"/>
      <c r="B81" s="5"/>
      <c r="C81" s="6"/>
      <c r="D81" s="6"/>
      <c r="E81" s="6"/>
      <c r="F81" s="6"/>
      <c r="G81" s="6"/>
      <c r="H81" s="5"/>
      <c r="I81" s="5"/>
      <c r="J81" s="5"/>
      <c r="K81" s="5"/>
      <c r="L81" s="5"/>
      <c r="M81" s="5"/>
      <c r="N81" s="5"/>
      <c r="O81" s="5"/>
    </row>
    <row r="82" spans="1:15" ht="15.75">
      <c r="A82" s="5"/>
      <c r="B82" s="5"/>
      <c r="C82" s="6"/>
      <c r="D82" s="6"/>
      <c r="E82" s="6"/>
      <c r="F82" s="6"/>
      <c r="G82" s="6"/>
      <c r="H82" s="5"/>
      <c r="I82" s="5"/>
      <c r="J82" s="5"/>
      <c r="K82" s="5"/>
      <c r="L82" s="5"/>
      <c r="M82" s="5"/>
      <c r="N82" s="5"/>
      <c r="O82" s="5"/>
    </row>
    <row r="83" spans="1:15" ht="15.75">
      <c r="A83" s="5"/>
      <c r="B83" s="5"/>
      <c r="C83" s="6"/>
      <c r="D83" s="6"/>
      <c r="E83" s="6"/>
      <c r="F83" s="6"/>
      <c r="G83" s="6"/>
      <c r="H83" s="5"/>
      <c r="I83" s="5"/>
      <c r="J83" s="5"/>
      <c r="K83" s="5"/>
      <c r="L83" s="5"/>
      <c r="M83" s="5"/>
      <c r="N83" s="5"/>
      <c r="O83" s="5"/>
    </row>
    <row r="84" spans="1:15" ht="15.75">
      <c r="A84" s="5"/>
      <c r="B84" s="5"/>
      <c r="C84" s="6"/>
      <c r="D84" s="6"/>
      <c r="E84" s="6"/>
      <c r="F84" s="6"/>
      <c r="G84" s="6"/>
      <c r="H84" s="5"/>
      <c r="I84" s="5"/>
      <c r="J84" s="5"/>
      <c r="K84" s="5"/>
      <c r="L84" s="5"/>
      <c r="M84" s="5"/>
      <c r="N84" s="5"/>
      <c r="O84" s="5"/>
    </row>
    <row r="85" spans="1:15" ht="15.75">
      <c r="A85" s="5"/>
      <c r="B85" s="5"/>
      <c r="C85" s="6"/>
      <c r="D85" s="6"/>
      <c r="E85" s="6"/>
      <c r="F85" s="6"/>
      <c r="G85" s="6"/>
      <c r="H85" s="5"/>
      <c r="I85" s="5"/>
      <c r="J85" s="5"/>
      <c r="K85" s="5"/>
      <c r="L85" s="5"/>
      <c r="M85" s="5"/>
      <c r="N85" s="5"/>
      <c r="O85" s="5"/>
    </row>
    <row r="86" spans="1:15" ht="15.75">
      <c r="A86" s="5"/>
      <c r="B86" s="5"/>
      <c r="C86" s="6"/>
      <c r="D86" s="6"/>
      <c r="E86" s="6"/>
      <c r="F86" s="6"/>
      <c r="G86" s="6"/>
      <c r="H86" s="5"/>
      <c r="I86" s="5"/>
      <c r="J86" s="5"/>
      <c r="K86" s="5"/>
      <c r="L86" s="5"/>
      <c r="M86" s="5"/>
      <c r="N86" s="5"/>
      <c r="O86" s="5"/>
    </row>
    <row r="87" spans="1:15" ht="15.75">
      <c r="A87" s="5"/>
      <c r="B87" s="5"/>
      <c r="C87" s="6"/>
      <c r="D87" s="6"/>
      <c r="E87" s="6"/>
      <c r="F87" s="6"/>
      <c r="G87" s="6"/>
      <c r="H87" s="5"/>
      <c r="I87" s="5"/>
      <c r="J87" s="5"/>
      <c r="K87" s="5"/>
      <c r="L87" s="5"/>
      <c r="M87" s="5"/>
      <c r="N87" s="5"/>
      <c r="O87" s="5"/>
    </row>
    <row r="88" spans="1:15" ht="15.75">
      <c r="A88" s="5"/>
      <c r="B88" s="5"/>
      <c r="C88" s="6"/>
      <c r="D88" s="6"/>
      <c r="E88" s="6"/>
      <c r="F88" s="6"/>
      <c r="G88" s="6"/>
      <c r="H88" s="5"/>
      <c r="I88" s="5"/>
      <c r="J88" s="5"/>
      <c r="K88" s="5"/>
      <c r="L88" s="5"/>
      <c r="M88" s="5"/>
      <c r="N88" s="5"/>
      <c r="O88" s="5"/>
    </row>
    <row r="89" spans="1:15" ht="15.75">
      <c r="A89" s="5"/>
      <c r="B89" s="5"/>
      <c r="C89" s="6"/>
      <c r="D89" s="6"/>
      <c r="E89" s="6"/>
      <c r="F89" s="6"/>
      <c r="G89" s="6"/>
      <c r="H89" s="5"/>
      <c r="I89" s="5"/>
      <c r="J89" s="5"/>
      <c r="K89" s="5"/>
      <c r="L89" s="5"/>
      <c r="M89" s="5"/>
      <c r="N89" s="5"/>
      <c r="O89" s="5"/>
    </row>
    <row r="90" spans="1:15" ht="15.75">
      <c r="A90" s="5"/>
      <c r="B90" s="5"/>
      <c r="C90" s="6"/>
      <c r="D90" s="6"/>
      <c r="E90" s="6"/>
      <c r="F90" s="6"/>
      <c r="G90" s="6"/>
      <c r="H90" s="5"/>
      <c r="I90" s="5"/>
      <c r="J90" s="5"/>
      <c r="K90" s="5"/>
      <c r="L90" s="5"/>
      <c r="M90" s="5"/>
      <c r="N90" s="5"/>
      <c r="O90" s="5"/>
    </row>
    <row r="91" spans="1:15" ht="15.75">
      <c r="A91" s="5"/>
      <c r="B91" s="5"/>
      <c r="C91" s="6"/>
      <c r="D91" s="6"/>
      <c r="E91" s="6"/>
      <c r="F91" s="6"/>
      <c r="G91" s="6"/>
      <c r="H91" s="5"/>
      <c r="I91" s="5"/>
      <c r="J91" s="5"/>
      <c r="K91" s="5"/>
      <c r="L91" s="5"/>
      <c r="M91" s="5"/>
      <c r="N91" s="5"/>
      <c r="O91" s="5"/>
    </row>
  </sheetData>
  <sheetProtection/>
  <mergeCells count="1">
    <mergeCell ref="A22:N22"/>
  </mergeCells>
  <printOptions/>
  <pageMargins left="0.573" right="0.667" top="0.75" bottom="0.75" header="0.5" footer="0.5"/>
  <pageSetup fitToHeight="1" fitToWidth="1" horizontalDpi="600" verticalDpi="600" orientation="landscape" scale="71" r:id="rId1"/>
</worksheet>
</file>

<file path=xl/worksheets/sheet3.xml><?xml version="1.0" encoding="utf-8"?>
<worksheet xmlns="http://schemas.openxmlformats.org/spreadsheetml/2006/main" xmlns:r="http://schemas.openxmlformats.org/officeDocument/2006/relationships">
  <dimension ref="A1:W24"/>
  <sheetViews>
    <sheetView zoomScalePageLayoutView="0" workbookViewId="0" topLeftCell="A1">
      <selection activeCell="A1" sqref="A1"/>
    </sheetView>
  </sheetViews>
  <sheetFormatPr defaultColWidth="11.77734375" defaultRowHeight="15.75"/>
  <cols>
    <col min="1" max="1" width="21.77734375" style="0" customWidth="1"/>
  </cols>
  <sheetData>
    <row r="1" spans="1:11" ht="20.25">
      <c r="A1" s="33" t="s">
        <v>16</v>
      </c>
      <c r="B1" s="5"/>
      <c r="C1" s="5"/>
      <c r="D1" s="5"/>
      <c r="E1" s="5"/>
      <c r="F1" s="5"/>
      <c r="G1" s="5"/>
      <c r="H1" s="5"/>
      <c r="I1" s="5"/>
      <c r="J1" s="5"/>
      <c r="K1" s="5"/>
    </row>
    <row r="2" spans="1:11" ht="20.25">
      <c r="A2" s="33" t="s">
        <v>20</v>
      </c>
      <c r="B2" s="5"/>
      <c r="C2" s="5"/>
      <c r="D2" s="5"/>
      <c r="E2" s="5"/>
      <c r="F2" s="5"/>
      <c r="G2" s="5"/>
      <c r="H2" s="5"/>
      <c r="I2" s="5"/>
      <c r="J2" s="5"/>
      <c r="K2" s="5"/>
    </row>
    <row r="3" spans="1:11" ht="15.75">
      <c r="A3" s="5"/>
      <c r="B3" s="5"/>
      <c r="C3" s="5"/>
      <c r="D3" s="5"/>
      <c r="E3" s="5"/>
      <c r="F3" s="5"/>
      <c r="G3" s="5"/>
      <c r="H3" s="5"/>
      <c r="I3" s="5"/>
      <c r="J3" s="5"/>
      <c r="K3" s="5"/>
    </row>
    <row r="4" spans="1:23" ht="15.75">
      <c r="A4" s="36" t="s">
        <v>10</v>
      </c>
      <c r="B4" s="9">
        <v>2016</v>
      </c>
      <c r="C4" s="9">
        <v>2015</v>
      </c>
      <c r="D4" s="9">
        <v>2014</v>
      </c>
      <c r="E4" s="8">
        <v>2013</v>
      </c>
      <c r="F4" s="8">
        <v>2012</v>
      </c>
      <c r="G4" s="8">
        <v>2011</v>
      </c>
      <c r="H4" s="8">
        <v>2010</v>
      </c>
      <c r="I4" s="8">
        <v>2009</v>
      </c>
      <c r="J4" s="8">
        <v>2008</v>
      </c>
      <c r="K4" s="8">
        <v>2007</v>
      </c>
      <c r="L4" s="8">
        <v>2006</v>
      </c>
      <c r="M4" s="8">
        <v>2005</v>
      </c>
      <c r="N4" s="8">
        <v>2004</v>
      </c>
      <c r="O4" s="8">
        <v>2003</v>
      </c>
      <c r="P4" s="8">
        <v>2002</v>
      </c>
      <c r="Q4" s="8">
        <v>2001</v>
      </c>
      <c r="R4" s="8">
        <v>2000</v>
      </c>
      <c r="S4" s="8">
        <v>1999</v>
      </c>
      <c r="T4" s="8">
        <v>1998</v>
      </c>
      <c r="U4" s="8">
        <v>1997</v>
      </c>
      <c r="V4" s="8">
        <v>1996</v>
      </c>
      <c r="W4" s="8">
        <v>1995</v>
      </c>
    </row>
    <row r="5" spans="1:23" ht="15.75">
      <c r="A5" s="5"/>
      <c r="B5" s="6"/>
      <c r="C5" s="6"/>
      <c r="D5" s="6"/>
      <c r="E5" s="5"/>
      <c r="F5" s="5"/>
      <c r="G5" s="5"/>
      <c r="H5" s="5"/>
      <c r="I5" s="5"/>
      <c r="J5" s="5"/>
      <c r="K5" s="5"/>
      <c r="L5" s="5"/>
      <c r="M5" s="5"/>
      <c r="N5" s="5"/>
      <c r="O5" s="5"/>
      <c r="P5" s="5"/>
      <c r="Q5" s="5"/>
      <c r="R5" s="5"/>
      <c r="S5" s="5"/>
      <c r="T5" s="5"/>
      <c r="U5" s="5"/>
      <c r="V5" s="5"/>
      <c r="W5" s="5"/>
    </row>
    <row r="6" spans="1:23" ht="15.75">
      <c r="A6" s="12" t="s">
        <v>11</v>
      </c>
      <c r="B6" s="13">
        <f>SUM(B8:B17)</f>
        <v>222075</v>
      </c>
      <c r="C6" s="13">
        <f>SUM(C8:C17)</f>
        <v>222928</v>
      </c>
      <c r="D6" s="13">
        <f>SUM(D8:D17)</f>
        <v>223564</v>
      </c>
      <c r="E6" s="13">
        <f>SUM(E8:E17)</f>
        <v>225545</v>
      </c>
      <c r="F6" s="13"/>
      <c r="G6" s="13"/>
      <c r="H6" s="13">
        <f aca="true" t="shared" si="0" ref="H6:V6">SUM(H8:H17)</f>
        <v>224558</v>
      </c>
      <c r="I6" s="13">
        <f t="shared" si="0"/>
        <v>230003</v>
      </c>
      <c r="J6" s="31">
        <f t="shared" si="0"/>
        <v>236176</v>
      </c>
      <c r="K6" s="31">
        <f t="shared" si="0"/>
        <v>241009</v>
      </c>
      <c r="L6" s="31">
        <f t="shared" si="0"/>
        <v>245053</v>
      </c>
      <c r="M6" s="31">
        <f t="shared" si="0"/>
        <v>251328</v>
      </c>
      <c r="N6" s="31">
        <f t="shared" si="0"/>
        <v>259167</v>
      </c>
      <c r="O6" s="31">
        <f t="shared" si="0"/>
        <v>267890</v>
      </c>
      <c r="P6" s="31">
        <f t="shared" si="0"/>
        <v>276849</v>
      </c>
      <c r="Q6" s="31">
        <f t="shared" si="0"/>
        <v>287871</v>
      </c>
      <c r="R6" s="31">
        <f t="shared" si="0"/>
        <v>293348</v>
      </c>
      <c r="S6" s="31">
        <f t="shared" si="0"/>
        <v>293314</v>
      </c>
      <c r="T6" s="31">
        <f t="shared" si="0"/>
        <v>292174</v>
      </c>
      <c r="U6" s="31">
        <f t="shared" si="0"/>
        <v>291524</v>
      </c>
      <c r="V6" s="31">
        <f t="shared" si="0"/>
        <v>286927</v>
      </c>
      <c r="W6" s="31">
        <v>286383</v>
      </c>
    </row>
    <row r="7" spans="1:23" ht="15.75">
      <c r="A7" s="5"/>
      <c r="B7" s="15"/>
      <c r="C7" s="32"/>
      <c r="D7" s="32"/>
      <c r="E7" s="31"/>
      <c r="F7" s="31"/>
      <c r="G7" s="31"/>
      <c r="H7" s="14"/>
      <c r="I7" s="13"/>
      <c r="J7" s="31"/>
      <c r="K7" s="31"/>
      <c r="L7" s="31"/>
      <c r="M7" s="31"/>
      <c r="N7" s="31"/>
      <c r="O7" s="31"/>
      <c r="P7" s="31"/>
      <c r="Q7" s="5"/>
      <c r="R7" s="31"/>
      <c r="S7" s="31"/>
      <c r="T7" s="31"/>
      <c r="U7" s="31"/>
      <c r="V7" s="31"/>
      <c r="W7" s="31"/>
    </row>
    <row r="8" spans="1:23" ht="15.75">
      <c r="A8" s="16" t="s">
        <v>0</v>
      </c>
      <c r="B8" s="17">
        <v>70367</v>
      </c>
      <c r="C8" s="32">
        <v>74372</v>
      </c>
      <c r="D8" s="32">
        <v>78046</v>
      </c>
      <c r="E8" s="31">
        <f>3175+19179+7534+32798+1370+3640+11294+2905+114</f>
        <v>82009</v>
      </c>
      <c r="F8" s="31"/>
      <c r="G8" s="31"/>
      <c r="H8" s="17">
        <v>87699</v>
      </c>
      <c r="I8" s="13">
        <v>93430</v>
      </c>
      <c r="J8" s="31">
        <v>99904</v>
      </c>
      <c r="K8" s="31">
        <v>106780</v>
      </c>
      <c r="L8" s="31">
        <v>112609</v>
      </c>
      <c r="M8" s="31">
        <v>120101</v>
      </c>
      <c r="N8" s="31">
        <v>127899</v>
      </c>
      <c r="O8" s="31">
        <v>136365</v>
      </c>
      <c r="P8" s="31">
        <v>145912</v>
      </c>
      <c r="Q8" s="5">
        <v>155876</v>
      </c>
      <c r="R8" s="31">
        <v>161994</v>
      </c>
      <c r="S8" s="31">
        <v>165099</v>
      </c>
      <c r="T8" s="31">
        <v>165501</v>
      </c>
      <c r="U8" s="31">
        <v>166609</v>
      </c>
      <c r="V8" s="31">
        <v>164988</v>
      </c>
      <c r="W8" s="42">
        <v>164303</v>
      </c>
    </row>
    <row r="9" spans="1:23" ht="15.75">
      <c r="A9" s="19" t="s">
        <v>1</v>
      </c>
      <c r="B9" s="17">
        <v>93053</v>
      </c>
      <c r="C9" s="32">
        <v>90046</v>
      </c>
      <c r="D9" s="32">
        <v>87158</v>
      </c>
      <c r="E9" s="31">
        <f>84817+20+81</f>
        <v>84918</v>
      </c>
      <c r="F9" s="31"/>
      <c r="G9" s="31"/>
      <c r="H9" s="17">
        <v>79574</v>
      </c>
      <c r="I9" s="13">
        <v>77780</v>
      </c>
      <c r="J9" s="31">
        <v>75821</v>
      </c>
      <c r="K9" s="31">
        <v>73769</v>
      </c>
      <c r="L9" s="31">
        <v>71072</v>
      </c>
      <c r="M9" s="31">
        <v>68361</v>
      </c>
      <c r="N9" s="31">
        <v>66952</v>
      </c>
      <c r="O9" s="31">
        <v>65703</v>
      </c>
      <c r="P9" s="31">
        <v>64663</v>
      </c>
      <c r="Q9" s="5">
        <v>64394</v>
      </c>
      <c r="R9" s="31">
        <v>63476</v>
      </c>
      <c r="S9" s="31">
        <v>62181</v>
      </c>
      <c r="T9" s="31">
        <v>61863</v>
      </c>
      <c r="U9" s="31">
        <v>61150</v>
      </c>
      <c r="V9" s="31">
        <v>59194</v>
      </c>
      <c r="W9" s="42">
        <v>59277</v>
      </c>
    </row>
    <row r="10" spans="1:23" ht="15.75">
      <c r="A10" s="16" t="s">
        <v>2</v>
      </c>
      <c r="B10" s="17">
        <v>2166</v>
      </c>
      <c r="C10" s="32">
        <v>2333</v>
      </c>
      <c r="D10" s="32">
        <v>2419</v>
      </c>
      <c r="E10" s="31">
        <f>2685</f>
        <v>2685</v>
      </c>
      <c r="F10" s="31"/>
      <c r="G10" s="31"/>
      <c r="H10" s="17">
        <v>2823</v>
      </c>
      <c r="I10" s="13">
        <v>3079</v>
      </c>
      <c r="J10" s="31">
        <v>3395</v>
      </c>
      <c r="K10" s="31">
        <v>3649</v>
      </c>
      <c r="L10" s="31">
        <v>3957</v>
      </c>
      <c r="M10" s="31">
        <v>4376</v>
      </c>
      <c r="N10" s="31">
        <v>4611</v>
      </c>
      <c r="O10" s="31">
        <v>5066</v>
      </c>
      <c r="P10" s="31">
        <v>5493</v>
      </c>
      <c r="Q10" s="5">
        <v>5904</v>
      </c>
      <c r="R10" s="31">
        <v>6079</v>
      </c>
      <c r="S10" s="31">
        <v>6123</v>
      </c>
      <c r="T10" s="31">
        <v>5980</v>
      </c>
      <c r="U10" s="31">
        <v>6020</v>
      </c>
      <c r="V10" s="31">
        <v>5900</v>
      </c>
      <c r="W10" s="42">
        <v>5955</v>
      </c>
    </row>
    <row r="11" spans="1:23" ht="15.75">
      <c r="A11" s="16" t="s">
        <v>3</v>
      </c>
      <c r="B11" s="17">
        <v>2231</v>
      </c>
      <c r="C11" s="32">
        <v>2316</v>
      </c>
      <c r="D11" s="32">
        <v>2373</v>
      </c>
      <c r="E11" s="31">
        <v>2421</v>
      </c>
      <c r="F11" s="31"/>
      <c r="G11" s="31"/>
      <c r="H11" s="17">
        <v>2523</v>
      </c>
      <c r="I11" s="13">
        <v>2565</v>
      </c>
      <c r="J11" s="31">
        <v>2683</v>
      </c>
      <c r="K11" s="31">
        <v>2786</v>
      </c>
      <c r="L11" s="31">
        <v>2806</v>
      </c>
      <c r="M11" s="31">
        <v>2882</v>
      </c>
      <c r="N11" s="31">
        <v>2896</v>
      </c>
      <c r="O11" s="31">
        <v>2952</v>
      </c>
      <c r="P11" s="31">
        <v>2977</v>
      </c>
      <c r="Q11" s="5">
        <v>3109</v>
      </c>
      <c r="R11" s="31">
        <v>3054</v>
      </c>
      <c r="S11" s="31">
        <v>2975</v>
      </c>
      <c r="T11" s="31">
        <v>2828</v>
      </c>
      <c r="U11" s="31">
        <v>2790</v>
      </c>
      <c r="V11" s="31">
        <v>2668</v>
      </c>
      <c r="W11" s="42">
        <v>2709</v>
      </c>
    </row>
    <row r="12" spans="1:23" ht="15.75">
      <c r="A12" s="16" t="s">
        <v>4</v>
      </c>
      <c r="B12" s="17">
        <v>964</v>
      </c>
      <c r="C12" s="32">
        <v>1022</v>
      </c>
      <c r="D12" s="32">
        <v>987</v>
      </c>
      <c r="E12" s="31">
        <v>1066</v>
      </c>
      <c r="F12" s="31"/>
      <c r="G12" s="31"/>
      <c r="H12" s="17">
        <v>1186</v>
      </c>
      <c r="I12" s="13">
        <v>1267</v>
      </c>
      <c r="J12" s="31">
        <v>1284</v>
      </c>
      <c r="K12" s="31">
        <v>1380</v>
      </c>
      <c r="L12" s="31">
        <v>1512</v>
      </c>
      <c r="M12" s="31">
        <v>1619</v>
      </c>
      <c r="N12" s="31">
        <v>1827</v>
      </c>
      <c r="O12" s="31">
        <v>1899</v>
      </c>
      <c r="P12" s="31">
        <v>1878</v>
      </c>
      <c r="Q12" s="5">
        <v>2150</v>
      </c>
      <c r="R12" s="31">
        <v>2337</v>
      </c>
      <c r="S12" s="31">
        <v>2459</v>
      </c>
      <c r="T12" s="31">
        <v>2757</v>
      </c>
      <c r="U12" s="31">
        <v>2441</v>
      </c>
      <c r="V12" s="31">
        <v>2697</v>
      </c>
      <c r="W12" s="42">
        <v>2693</v>
      </c>
    </row>
    <row r="13" spans="1:23" ht="17.25">
      <c r="A13" s="16" t="s">
        <v>8</v>
      </c>
      <c r="B13" s="17">
        <v>14242</v>
      </c>
      <c r="C13" s="32">
        <v>14243</v>
      </c>
      <c r="D13" s="32">
        <v>14445</v>
      </c>
      <c r="E13" s="31">
        <f>1343+1284+2739+1210+1233+6641+127</f>
        <v>14577</v>
      </c>
      <c r="F13" s="31"/>
      <c r="G13" s="31"/>
      <c r="H13" s="17">
        <v>15042</v>
      </c>
      <c r="I13" s="13">
        <v>15580</v>
      </c>
      <c r="J13" s="31">
        <v>16300</v>
      </c>
      <c r="K13" s="31">
        <v>16450</v>
      </c>
      <c r="L13" s="31">
        <v>17080</v>
      </c>
      <c r="M13" s="31">
        <v>17705</v>
      </c>
      <c r="N13" s="31">
        <v>18868</v>
      </c>
      <c r="O13" s="31">
        <v>19347</v>
      </c>
      <c r="P13" s="31">
        <v>19671</v>
      </c>
      <c r="Q13" s="5">
        <v>19681</v>
      </c>
      <c r="R13" s="31">
        <v>19517</v>
      </c>
      <c r="S13" s="31">
        <v>18382</v>
      </c>
      <c r="T13" s="31">
        <v>17676</v>
      </c>
      <c r="U13" s="31">
        <v>17369</v>
      </c>
      <c r="V13" s="31">
        <v>17480</v>
      </c>
      <c r="W13" s="42">
        <v>17543</v>
      </c>
    </row>
    <row r="14" spans="1:23" ht="15.75">
      <c r="A14" s="5"/>
      <c r="B14" s="15"/>
      <c r="C14" s="32"/>
      <c r="D14" s="32"/>
      <c r="E14" s="31"/>
      <c r="F14" s="31"/>
      <c r="G14" s="31"/>
      <c r="H14" s="14"/>
      <c r="I14" s="13"/>
      <c r="J14" s="31"/>
      <c r="K14" s="31"/>
      <c r="L14" s="31"/>
      <c r="M14" s="31"/>
      <c r="N14" s="31"/>
      <c r="O14" s="31"/>
      <c r="P14" s="31"/>
      <c r="Q14" s="5"/>
      <c r="R14" s="31"/>
      <c r="S14" s="31"/>
      <c r="T14" s="31"/>
      <c r="U14" s="31"/>
      <c r="V14" s="31"/>
      <c r="W14" s="31"/>
    </row>
    <row r="15" spans="1:23" ht="15.75">
      <c r="A15" s="16" t="s">
        <v>5</v>
      </c>
      <c r="B15" s="15">
        <v>39052</v>
      </c>
      <c r="C15" s="32">
        <v>38596</v>
      </c>
      <c r="D15" s="32">
        <v>38136</v>
      </c>
      <c r="E15" s="31">
        <f>37344+339+75+14+97+0</f>
        <v>37869</v>
      </c>
      <c r="F15" s="31"/>
      <c r="G15" s="31"/>
      <c r="H15" s="17">
        <v>35239</v>
      </c>
      <c r="I15" s="13">
        <v>35834</v>
      </c>
      <c r="J15" s="31">
        <v>36312</v>
      </c>
      <c r="K15" s="31">
        <v>35711</v>
      </c>
      <c r="L15" s="31">
        <v>35465</v>
      </c>
      <c r="M15" s="31">
        <v>35791</v>
      </c>
      <c r="N15" s="31">
        <v>35908</v>
      </c>
      <c r="O15" s="31">
        <v>36343</v>
      </c>
      <c r="P15" s="31">
        <v>36015</v>
      </c>
      <c r="Q15" s="5">
        <v>36502</v>
      </c>
      <c r="R15" s="31">
        <v>36621</v>
      </c>
      <c r="S15" s="31">
        <v>35773</v>
      </c>
      <c r="T15" s="31">
        <v>35304</v>
      </c>
      <c r="U15" s="31">
        <v>34776</v>
      </c>
      <c r="V15" s="31">
        <v>33678</v>
      </c>
      <c r="W15" s="42">
        <v>33565</v>
      </c>
    </row>
    <row r="16" spans="1:23" ht="15.75">
      <c r="A16" s="5"/>
      <c r="B16" s="23"/>
      <c r="C16" s="23"/>
      <c r="D16" s="23"/>
      <c r="E16" s="39"/>
      <c r="F16" s="39"/>
      <c r="G16" s="39"/>
      <c r="H16" s="14"/>
      <c r="I16" s="13"/>
      <c r="J16" s="31"/>
      <c r="K16" s="31"/>
      <c r="L16" s="31"/>
      <c r="M16" s="31"/>
      <c r="N16" s="31"/>
      <c r="O16" s="31"/>
      <c r="P16" s="31"/>
      <c r="Q16" s="5"/>
      <c r="R16" s="31"/>
      <c r="S16" s="31"/>
      <c r="T16" s="31"/>
      <c r="U16" s="31"/>
      <c r="V16" s="31"/>
      <c r="W16" s="31"/>
    </row>
    <row r="17" spans="1:23" ht="17.25">
      <c r="A17" s="19" t="s">
        <v>9</v>
      </c>
      <c r="B17" s="24" t="s">
        <v>7</v>
      </c>
      <c r="C17" s="24" t="s">
        <v>7</v>
      </c>
      <c r="D17" s="24" t="s">
        <v>7</v>
      </c>
      <c r="E17" s="24" t="s">
        <v>7</v>
      </c>
      <c r="F17" s="24"/>
      <c r="G17" s="24"/>
      <c r="H17" s="20">
        <v>472</v>
      </c>
      <c r="I17" s="13">
        <v>468</v>
      </c>
      <c r="J17" s="31">
        <v>477</v>
      </c>
      <c r="K17" s="31">
        <v>484</v>
      </c>
      <c r="L17" s="31">
        <v>552</v>
      </c>
      <c r="M17" s="31">
        <v>493</v>
      </c>
      <c r="N17" s="31">
        <v>206</v>
      </c>
      <c r="O17" s="31">
        <v>215</v>
      </c>
      <c r="P17" s="31">
        <v>240</v>
      </c>
      <c r="Q17" s="5">
        <v>255</v>
      </c>
      <c r="R17" s="31">
        <v>270</v>
      </c>
      <c r="S17" s="31">
        <v>322</v>
      </c>
      <c r="T17" s="31">
        <v>265</v>
      </c>
      <c r="U17" s="31">
        <v>369</v>
      </c>
      <c r="V17" s="31">
        <v>322</v>
      </c>
      <c r="W17" s="42">
        <v>338</v>
      </c>
    </row>
    <row r="18" spans="1:23" ht="15.75">
      <c r="A18" s="7"/>
      <c r="B18" s="27"/>
      <c r="C18" s="27"/>
      <c r="D18" s="27"/>
      <c r="E18" s="40"/>
      <c r="F18" s="40"/>
      <c r="G18" s="40"/>
      <c r="H18" s="26"/>
      <c r="I18" s="26"/>
      <c r="J18" s="41"/>
      <c r="K18" s="41"/>
      <c r="L18" s="41"/>
      <c r="M18" s="41"/>
      <c r="N18" s="41"/>
      <c r="O18" s="41"/>
      <c r="P18" s="41"/>
      <c r="Q18" s="41"/>
      <c r="R18" s="41"/>
      <c r="S18" s="41"/>
      <c r="T18" s="41"/>
      <c r="U18" s="41"/>
      <c r="V18" s="41"/>
      <c r="W18" s="41"/>
    </row>
    <row r="19" spans="1:12" ht="15.75">
      <c r="A19" s="28" t="s">
        <v>14</v>
      </c>
      <c r="B19" s="29"/>
      <c r="C19" s="29"/>
      <c r="D19" s="29"/>
      <c r="E19" s="29"/>
      <c r="F19" s="29"/>
      <c r="G19" s="29"/>
      <c r="H19" s="29"/>
      <c r="I19" s="5"/>
      <c r="J19" s="1"/>
      <c r="K19" s="1"/>
      <c r="L19" s="1"/>
    </row>
    <row r="20" spans="1:12" ht="15.75">
      <c r="A20" s="28"/>
      <c r="B20" s="29"/>
      <c r="C20" s="29"/>
      <c r="D20" s="29"/>
      <c r="E20" s="29"/>
      <c r="F20" s="29"/>
      <c r="G20" s="29"/>
      <c r="H20" s="29"/>
      <c r="I20" s="5"/>
      <c r="J20" s="1"/>
      <c r="K20" s="1"/>
      <c r="L20" s="1"/>
    </row>
    <row r="21" spans="1:12" ht="15.75">
      <c r="A21" s="30" t="s">
        <v>12</v>
      </c>
      <c r="B21" s="31"/>
      <c r="C21" s="31"/>
      <c r="D21" s="31"/>
      <c r="E21" s="31"/>
      <c r="F21" s="31"/>
      <c r="G21" s="31"/>
      <c r="H21" s="31"/>
      <c r="I21" s="5"/>
      <c r="J21" s="1"/>
      <c r="K21" s="1"/>
      <c r="L21" s="1"/>
    </row>
    <row r="22" spans="1:12" ht="31.5" customHeight="1">
      <c r="A22" s="52" t="s">
        <v>13</v>
      </c>
      <c r="B22" s="52"/>
      <c r="C22" s="52"/>
      <c r="D22" s="52"/>
      <c r="E22" s="52"/>
      <c r="F22" s="52"/>
      <c r="G22" s="52"/>
      <c r="H22" s="52"/>
      <c r="I22" s="52"/>
      <c r="J22" s="52"/>
      <c r="K22" s="52"/>
      <c r="L22" s="52"/>
    </row>
    <row r="23" spans="1:12" ht="15.75">
      <c r="A23" s="30"/>
      <c r="B23" s="31"/>
      <c r="C23" s="31"/>
      <c r="D23" s="31"/>
      <c r="E23" s="31"/>
      <c r="F23" s="31"/>
      <c r="G23" s="31"/>
      <c r="H23" s="31"/>
      <c r="I23" s="5"/>
      <c r="J23" s="1"/>
      <c r="K23" s="1"/>
      <c r="L23" s="1"/>
    </row>
    <row r="24" spans="1:12" ht="15.75">
      <c r="A24" s="30" t="s">
        <v>6</v>
      </c>
      <c r="B24" s="31"/>
      <c r="C24" s="31"/>
      <c r="D24" s="31"/>
      <c r="E24" s="31"/>
      <c r="F24" s="31"/>
      <c r="G24" s="31"/>
      <c r="H24" s="31"/>
      <c r="I24" s="5"/>
      <c r="J24" s="1"/>
      <c r="K24" s="1"/>
      <c r="L24" s="1"/>
    </row>
  </sheetData>
  <sheetProtection/>
  <mergeCells count="1">
    <mergeCell ref="A22:L2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25"/>
  <sheetViews>
    <sheetView zoomScalePageLayoutView="0" workbookViewId="0" topLeftCell="A1">
      <selection activeCell="A1" sqref="A1"/>
    </sheetView>
  </sheetViews>
  <sheetFormatPr defaultColWidth="11.77734375" defaultRowHeight="15.75"/>
  <cols>
    <col min="1" max="1" width="21.77734375" style="0" customWidth="1"/>
  </cols>
  <sheetData>
    <row r="1" spans="1:13" ht="20.25">
      <c r="A1" s="33" t="s">
        <v>18</v>
      </c>
      <c r="B1" s="34"/>
      <c r="C1" s="34"/>
      <c r="D1" s="34"/>
      <c r="E1" s="34"/>
      <c r="F1" s="34"/>
      <c r="G1" s="34"/>
      <c r="H1" s="34"/>
      <c r="I1" s="34"/>
      <c r="J1" s="34"/>
      <c r="K1" s="34"/>
      <c r="L1" s="34"/>
      <c r="M1" s="34"/>
    </row>
    <row r="2" spans="1:13" ht="20.25">
      <c r="A2" s="33" t="s">
        <v>20</v>
      </c>
      <c r="B2" s="34"/>
      <c r="C2" s="34"/>
      <c r="D2" s="34"/>
      <c r="E2" s="34"/>
      <c r="F2" s="34"/>
      <c r="G2" s="34"/>
      <c r="H2" s="34"/>
      <c r="I2" s="34"/>
      <c r="J2" s="34"/>
      <c r="K2" s="34"/>
      <c r="L2" s="34"/>
      <c r="M2" s="34"/>
    </row>
    <row r="3" spans="1:13" ht="15.75">
      <c r="A3" s="5"/>
      <c r="B3" s="34"/>
      <c r="C3" s="34"/>
      <c r="D3" s="34"/>
      <c r="E3" s="34"/>
      <c r="F3" s="34"/>
      <c r="G3" s="34"/>
      <c r="H3" s="34"/>
      <c r="I3" s="34"/>
      <c r="J3" s="34"/>
      <c r="K3" s="34"/>
      <c r="L3" s="34"/>
      <c r="M3" s="34"/>
    </row>
    <row r="4" spans="1:23" ht="15.75">
      <c r="A4" s="36" t="s">
        <v>10</v>
      </c>
      <c r="B4" s="9">
        <v>2016</v>
      </c>
      <c r="C4" s="9">
        <v>2015</v>
      </c>
      <c r="D4" s="9">
        <v>2014</v>
      </c>
      <c r="E4" s="8">
        <v>2013</v>
      </c>
      <c r="F4" s="8">
        <v>2012</v>
      </c>
      <c r="G4" s="8">
        <v>2011</v>
      </c>
      <c r="H4" s="8">
        <v>2010</v>
      </c>
      <c r="I4" s="8">
        <v>2009</v>
      </c>
      <c r="J4" s="8">
        <v>2008</v>
      </c>
      <c r="K4" s="8">
        <v>2007</v>
      </c>
      <c r="L4" s="8">
        <v>2006</v>
      </c>
      <c r="M4" s="8">
        <v>2005</v>
      </c>
      <c r="N4" s="8">
        <v>2004</v>
      </c>
      <c r="O4" s="8">
        <v>2003</v>
      </c>
      <c r="P4" s="8">
        <v>2002</v>
      </c>
      <c r="Q4" s="8">
        <v>2001</v>
      </c>
      <c r="R4" s="8">
        <v>2000</v>
      </c>
      <c r="S4" s="8">
        <v>1999</v>
      </c>
      <c r="T4" s="8">
        <v>1998</v>
      </c>
      <c r="U4" s="8">
        <v>1997</v>
      </c>
      <c r="V4" s="8">
        <v>1996</v>
      </c>
      <c r="W4" s="8">
        <v>1995</v>
      </c>
    </row>
    <row r="5" spans="1:23" ht="15.75">
      <c r="A5" s="5"/>
      <c r="B5" s="6"/>
      <c r="C5" s="6"/>
      <c r="D5" s="6"/>
      <c r="E5" s="5"/>
      <c r="F5" s="5"/>
      <c r="G5" s="5"/>
      <c r="H5" s="5"/>
      <c r="I5" s="5"/>
      <c r="J5" s="5"/>
      <c r="K5" s="5"/>
      <c r="L5" s="5"/>
      <c r="M5" s="5"/>
      <c r="N5" s="5"/>
      <c r="O5" s="5"/>
      <c r="P5" s="5"/>
      <c r="Q5" s="5"/>
      <c r="R5" s="5"/>
      <c r="S5" s="5"/>
      <c r="T5" s="5"/>
      <c r="U5" s="5"/>
      <c r="V5" s="5"/>
      <c r="W5" s="5"/>
    </row>
    <row r="6" spans="1:23" ht="15.75">
      <c r="A6" s="12" t="s">
        <v>11</v>
      </c>
      <c r="B6" s="13">
        <f>SUM(B8:B17)</f>
        <v>60111</v>
      </c>
      <c r="C6" s="13">
        <f>SUM(C8:C17)</f>
        <v>59526</v>
      </c>
      <c r="D6" s="13">
        <f>SUM(D8:D17)</f>
        <v>59804</v>
      </c>
      <c r="E6" s="13">
        <f>SUM(E8:E17)</f>
        <v>60391</v>
      </c>
      <c r="F6" s="13"/>
      <c r="G6" s="13"/>
      <c r="H6" s="13">
        <f aca="true" t="shared" si="0" ref="H6:V6">SUM(H8:H17)</f>
        <v>61845</v>
      </c>
      <c r="I6" s="13">
        <f t="shared" si="0"/>
        <v>63961</v>
      </c>
      <c r="J6" s="31">
        <f t="shared" si="0"/>
        <v>66079</v>
      </c>
      <c r="K6" s="31">
        <f t="shared" si="0"/>
        <v>67828</v>
      </c>
      <c r="L6" s="31">
        <f t="shared" si="0"/>
        <v>68925</v>
      </c>
      <c r="M6" s="31">
        <f t="shared" si="0"/>
        <v>69821</v>
      </c>
      <c r="N6" s="31">
        <f t="shared" si="0"/>
        <v>71061</v>
      </c>
      <c r="O6" s="31">
        <f t="shared" si="0"/>
        <v>72383</v>
      </c>
      <c r="P6" s="31">
        <f t="shared" si="0"/>
        <v>72929</v>
      </c>
      <c r="Q6" s="31">
        <f t="shared" si="0"/>
        <v>72770</v>
      </c>
      <c r="R6" s="31">
        <f t="shared" si="0"/>
        <v>71387</v>
      </c>
      <c r="S6" s="31">
        <f t="shared" si="0"/>
        <v>69270</v>
      </c>
      <c r="T6" s="31">
        <f t="shared" si="0"/>
        <v>67579</v>
      </c>
      <c r="U6" s="31">
        <f t="shared" si="0"/>
        <v>67276</v>
      </c>
      <c r="V6" s="31">
        <f t="shared" si="0"/>
        <v>67322</v>
      </c>
      <c r="W6" s="31">
        <v>67898</v>
      </c>
    </row>
    <row r="7" spans="1:23" ht="15.75">
      <c r="A7" s="5"/>
      <c r="B7" s="15"/>
      <c r="C7" s="32"/>
      <c r="D7" s="32"/>
      <c r="E7" s="31"/>
      <c r="F7" s="31"/>
      <c r="G7" s="31"/>
      <c r="H7" s="14"/>
      <c r="I7" s="13"/>
      <c r="J7" s="31"/>
      <c r="K7" s="31"/>
      <c r="L7" s="31"/>
      <c r="M7" s="31"/>
      <c r="N7" s="31"/>
      <c r="O7" s="31"/>
      <c r="P7" s="31"/>
      <c r="Q7" s="31"/>
      <c r="R7" s="31"/>
      <c r="S7" s="31"/>
      <c r="T7" s="31"/>
      <c r="U7" s="31"/>
      <c r="V7" s="31"/>
      <c r="W7" s="31"/>
    </row>
    <row r="8" spans="1:23" ht="15.75">
      <c r="A8" s="16" t="s">
        <v>0</v>
      </c>
      <c r="B8" s="18">
        <v>22988</v>
      </c>
      <c r="C8" s="32">
        <v>23901</v>
      </c>
      <c r="D8" s="32">
        <v>24996</v>
      </c>
      <c r="E8" s="31">
        <f>969+6378+2373+10448+208+1152+3845+780</f>
        <v>26153</v>
      </c>
      <c r="F8" s="31"/>
      <c r="G8" s="31"/>
      <c r="H8" s="17">
        <v>28757</v>
      </c>
      <c r="I8" s="13">
        <v>30943</v>
      </c>
      <c r="J8" s="31">
        <v>32597</v>
      </c>
      <c r="K8" s="31">
        <v>34352</v>
      </c>
      <c r="L8" s="31">
        <v>35854</v>
      </c>
      <c r="M8" s="31">
        <v>37082</v>
      </c>
      <c r="N8" s="31">
        <v>38875</v>
      </c>
      <c r="O8" s="31">
        <v>40357</v>
      </c>
      <c r="P8" s="31">
        <v>41480</v>
      </c>
      <c r="Q8" s="31">
        <v>41682</v>
      </c>
      <c r="R8" s="31">
        <v>41005</v>
      </c>
      <c r="S8" s="31">
        <v>39719</v>
      </c>
      <c r="T8" s="31">
        <v>39265</v>
      </c>
      <c r="U8" s="31">
        <v>39683</v>
      </c>
      <c r="V8" s="31">
        <v>40010</v>
      </c>
      <c r="W8" s="42">
        <v>40787</v>
      </c>
    </row>
    <row r="9" spans="1:23" ht="15.75">
      <c r="A9" s="19" t="s">
        <v>1</v>
      </c>
      <c r="B9" s="18">
        <v>20428</v>
      </c>
      <c r="C9" s="32">
        <v>19433</v>
      </c>
      <c r="D9" s="32">
        <v>18713</v>
      </c>
      <c r="E9" s="31">
        <v>18222</v>
      </c>
      <c r="F9" s="31"/>
      <c r="G9" s="31"/>
      <c r="H9" s="17">
        <v>17373</v>
      </c>
      <c r="I9" s="13">
        <v>17160</v>
      </c>
      <c r="J9" s="31">
        <v>17037</v>
      </c>
      <c r="K9" s="31">
        <v>16369</v>
      </c>
      <c r="L9" s="31">
        <v>16115</v>
      </c>
      <c r="M9" s="31">
        <v>15804</v>
      </c>
      <c r="N9" s="31">
        <v>15522</v>
      </c>
      <c r="O9" s="31">
        <v>15496</v>
      </c>
      <c r="P9" s="31">
        <v>15411</v>
      </c>
      <c r="Q9" s="31">
        <v>14980</v>
      </c>
      <c r="R9" s="31">
        <v>15019</v>
      </c>
      <c r="S9" s="31">
        <v>14604</v>
      </c>
      <c r="T9" s="31">
        <v>13915</v>
      </c>
      <c r="U9" s="31">
        <v>13538</v>
      </c>
      <c r="V9" s="31">
        <v>13328</v>
      </c>
      <c r="W9" s="42">
        <v>12967</v>
      </c>
    </row>
    <row r="10" spans="1:23" ht="15.75">
      <c r="A10" s="16" t="s">
        <v>2</v>
      </c>
      <c r="B10" s="18">
        <v>662</v>
      </c>
      <c r="C10" s="32">
        <v>704</v>
      </c>
      <c r="D10" s="32">
        <v>771</v>
      </c>
      <c r="E10" s="31">
        <v>816</v>
      </c>
      <c r="F10" s="31"/>
      <c r="G10" s="31"/>
      <c r="H10" s="17">
        <v>852</v>
      </c>
      <c r="I10" s="13">
        <v>898</v>
      </c>
      <c r="J10" s="31">
        <v>1028</v>
      </c>
      <c r="K10" s="31">
        <v>1117</v>
      </c>
      <c r="L10" s="31">
        <v>1215</v>
      </c>
      <c r="M10" s="31">
        <v>1301</v>
      </c>
      <c r="N10" s="31">
        <v>1383</v>
      </c>
      <c r="O10" s="31">
        <v>1439</v>
      </c>
      <c r="P10" s="31">
        <v>1363</v>
      </c>
      <c r="Q10" s="31">
        <v>1293</v>
      </c>
      <c r="R10" s="31">
        <v>1283</v>
      </c>
      <c r="S10" s="31">
        <v>1276</v>
      </c>
      <c r="T10" s="31">
        <v>1277</v>
      </c>
      <c r="U10" s="31">
        <v>1318</v>
      </c>
      <c r="V10" s="31">
        <v>1308</v>
      </c>
      <c r="W10" s="42">
        <v>1362</v>
      </c>
    </row>
    <row r="11" spans="1:23" ht="15.75">
      <c r="A11" s="16" t="s">
        <v>3</v>
      </c>
      <c r="B11" s="18">
        <v>727</v>
      </c>
      <c r="C11" s="32">
        <v>738</v>
      </c>
      <c r="D11" s="32">
        <v>684</v>
      </c>
      <c r="E11" s="31">
        <v>697</v>
      </c>
      <c r="F11" s="31"/>
      <c r="G11" s="31"/>
      <c r="H11" s="17">
        <v>726</v>
      </c>
      <c r="I11" s="13">
        <v>741</v>
      </c>
      <c r="J11" s="31">
        <v>771</v>
      </c>
      <c r="K11" s="31">
        <v>779</v>
      </c>
      <c r="L11" s="31">
        <v>807</v>
      </c>
      <c r="M11" s="31">
        <v>813</v>
      </c>
      <c r="N11" s="31">
        <v>856</v>
      </c>
      <c r="O11" s="31">
        <v>903</v>
      </c>
      <c r="P11" s="31">
        <v>843</v>
      </c>
      <c r="Q11" s="31">
        <v>799</v>
      </c>
      <c r="R11" s="31">
        <v>763</v>
      </c>
      <c r="S11" s="31">
        <v>772</v>
      </c>
      <c r="T11" s="31">
        <v>703</v>
      </c>
      <c r="U11" s="31">
        <v>679</v>
      </c>
      <c r="V11" s="31">
        <v>680</v>
      </c>
      <c r="W11" s="42">
        <v>642</v>
      </c>
    </row>
    <row r="12" spans="1:23" ht="15.75">
      <c r="A12" s="16" t="s">
        <v>4</v>
      </c>
      <c r="B12" s="18">
        <v>281</v>
      </c>
      <c r="C12" s="32">
        <v>263</v>
      </c>
      <c r="D12" s="32">
        <v>264</v>
      </c>
      <c r="E12" s="31">
        <v>268</v>
      </c>
      <c r="F12" s="31"/>
      <c r="G12" s="31"/>
      <c r="H12" s="17">
        <v>285</v>
      </c>
      <c r="I12" s="13">
        <v>292</v>
      </c>
      <c r="J12" s="31">
        <v>326</v>
      </c>
      <c r="K12" s="31">
        <v>381</v>
      </c>
      <c r="L12" s="31">
        <v>376</v>
      </c>
      <c r="M12" s="31">
        <v>414</v>
      </c>
      <c r="N12" s="31">
        <v>427</v>
      </c>
      <c r="O12" s="31">
        <v>434</v>
      </c>
      <c r="P12" s="31">
        <v>401</v>
      </c>
      <c r="Q12" s="31">
        <v>465</v>
      </c>
      <c r="R12" s="31">
        <v>522</v>
      </c>
      <c r="S12" s="31">
        <v>532</v>
      </c>
      <c r="T12" s="31">
        <v>589</v>
      </c>
      <c r="U12" s="31">
        <v>501</v>
      </c>
      <c r="V12" s="31">
        <v>545</v>
      </c>
      <c r="W12" s="42">
        <v>600</v>
      </c>
    </row>
    <row r="13" spans="1:23" ht="17.25">
      <c r="A13" s="16" t="s">
        <v>8</v>
      </c>
      <c r="B13" s="18">
        <v>3813</v>
      </c>
      <c r="C13" s="32">
        <v>3801</v>
      </c>
      <c r="D13" s="32">
        <v>3910</v>
      </c>
      <c r="E13" s="31">
        <f>466+417+813+430+268+1654+36</f>
        <v>4084</v>
      </c>
      <c r="F13" s="31"/>
      <c r="G13" s="31"/>
      <c r="H13" s="17">
        <v>4168</v>
      </c>
      <c r="I13" s="13">
        <v>4215</v>
      </c>
      <c r="J13" s="31">
        <v>4419</v>
      </c>
      <c r="K13" s="31">
        <v>4570</v>
      </c>
      <c r="L13" s="31">
        <v>4688</v>
      </c>
      <c r="M13" s="31">
        <v>4788</v>
      </c>
      <c r="N13" s="31">
        <v>4817</v>
      </c>
      <c r="O13" s="31">
        <v>4843</v>
      </c>
      <c r="P13" s="31">
        <v>4729</v>
      </c>
      <c r="Q13" s="31">
        <v>4712</v>
      </c>
      <c r="R13" s="31">
        <v>4420</v>
      </c>
      <c r="S13" s="31">
        <v>4191</v>
      </c>
      <c r="T13" s="31">
        <v>4070</v>
      </c>
      <c r="U13" s="31">
        <v>3932</v>
      </c>
      <c r="V13" s="31">
        <v>4029</v>
      </c>
      <c r="W13" s="42">
        <v>4137</v>
      </c>
    </row>
    <row r="14" spans="1:23" ht="15.75">
      <c r="A14" s="5"/>
      <c r="B14" s="18"/>
      <c r="C14" s="32"/>
      <c r="D14" s="32"/>
      <c r="E14" s="31"/>
      <c r="F14" s="31"/>
      <c r="G14" s="31"/>
      <c r="H14" s="14"/>
      <c r="I14" s="13"/>
      <c r="J14" s="31"/>
      <c r="K14" s="31"/>
      <c r="L14" s="31"/>
      <c r="M14" s="31"/>
      <c r="N14" s="31"/>
      <c r="O14" s="31"/>
      <c r="P14" s="31"/>
      <c r="Q14" s="31"/>
      <c r="R14" s="31"/>
      <c r="S14" s="31"/>
      <c r="T14" s="31"/>
      <c r="U14" s="31"/>
      <c r="V14" s="31"/>
      <c r="W14" s="31"/>
    </row>
    <row r="15" spans="1:23" ht="15.75">
      <c r="A15" s="16" t="s">
        <v>5</v>
      </c>
      <c r="B15" s="18">
        <v>11212</v>
      </c>
      <c r="C15" s="32">
        <v>10686</v>
      </c>
      <c r="D15" s="32">
        <v>10466</v>
      </c>
      <c r="E15" s="31">
        <f>9638+432+8+12+61</f>
        <v>10151</v>
      </c>
      <c r="F15" s="31"/>
      <c r="G15" s="31"/>
      <c r="H15" s="17">
        <v>9094</v>
      </c>
      <c r="I15" s="13">
        <v>9111</v>
      </c>
      <c r="J15" s="31">
        <v>9267</v>
      </c>
      <c r="K15" s="31">
        <v>9565</v>
      </c>
      <c r="L15" s="31">
        <v>9129</v>
      </c>
      <c r="M15" s="31">
        <v>9007</v>
      </c>
      <c r="N15" s="31">
        <v>9019</v>
      </c>
      <c r="O15" s="31">
        <v>8722</v>
      </c>
      <c r="P15" s="31">
        <v>8523</v>
      </c>
      <c r="Q15" s="31">
        <v>8686</v>
      </c>
      <c r="R15" s="31">
        <v>8224</v>
      </c>
      <c r="S15" s="31">
        <v>8003</v>
      </c>
      <c r="T15" s="31">
        <v>7603</v>
      </c>
      <c r="U15" s="31">
        <v>7413</v>
      </c>
      <c r="V15" s="31">
        <v>7257</v>
      </c>
      <c r="W15" s="42">
        <v>7204</v>
      </c>
    </row>
    <row r="16" spans="1:23" ht="15.75">
      <c r="A16" s="5"/>
      <c r="B16" s="23"/>
      <c r="C16" s="23"/>
      <c r="D16" s="23"/>
      <c r="E16" s="39"/>
      <c r="F16" s="39"/>
      <c r="G16" s="39"/>
      <c r="H16" s="14"/>
      <c r="I16" s="13"/>
      <c r="J16" s="31"/>
      <c r="K16" s="31"/>
      <c r="L16" s="31"/>
      <c r="M16" s="31"/>
      <c r="N16" s="31"/>
      <c r="O16" s="31"/>
      <c r="P16" s="31"/>
      <c r="Q16" s="31"/>
      <c r="R16" s="31"/>
      <c r="S16" s="31"/>
      <c r="T16" s="31"/>
      <c r="U16" s="31"/>
      <c r="V16" s="31"/>
      <c r="W16" s="31"/>
    </row>
    <row r="17" spans="1:23" ht="17.25">
      <c r="A17" s="19" t="s">
        <v>9</v>
      </c>
      <c r="B17" s="24" t="s">
        <v>7</v>
      </c>
      <c r="C17" s="24" t="s">
        <v>7</v>
      </c>
      <c r="D17" s="24" t="s">
        <v>7</v>
      </c>
      <c r="E17" s="24" t="s">
        <v>7</v>
      </c>
      <c r="F17" s="24"/>
      <c r="G17" s="24"/>
      <c r="H17" s="20">
        <v>590</v>
      </c>
      <c r="I17" s="13">
        <v>601</v>
      </c>
      <c r="J17" s="31">
        <v>634</v>
      </c>
      <c r="K17" s="31">
        <v>695</v>
      </c>
      <c r="L17" s="31">
        <v>741</v>
      </c>
      <c r="M17" s="31">
        <v>612</v>
      </c>
      <c r="N17" s="31">
        <v>162</v>
      </c>
      <c r="O17" s="31">
        <v>189</v>
      </c>
      <c r="P17" s="31">
        <v>179</v>
      </c>
      <c r="Q17" s="31">
        <v>153</v>
      </c>
      <c r="R17" s="31">
        <v>151</v>
      </c>
      <c r="S17" s="31">
        <v>173</v>
      </c>
      <c r="T17" s="31">
        <v>157</v>
      </c>
      <c r="U17" s="31">
        <v>212</v>
      </c>
      <c r="V17" s="31">
        <v>165</v>
      </c>
      <c r="W17" s="42">
        <v>199</v>
      </c>
    </row>
    <row r="18" spans="1:23" ht="15.75">
      <c r="A18" s="7"/>
      <c r="B18" s="27"/>
      <c r="C18" s="27"/>
      <c r="D18" s="27"/>
      <c r="E18" s="40"/>
      <c r="F18" s="40"/>
      <c r="G18" s="40"/>
      <c r="H18" s="26"/>
      <c r="I18" s="26"/>
      <c r="J18" s="41"/>
      <c r="K18" s="41"/>
      <c r="L18" s="41"/>
      <c r="M18" s="41"/>
      <c r="N18" s="41"/>
      <c r="O18" s="41"/>
      <c r="P18" s="41"/>
      <c r="Q18" s="41"/>
      <c r="R18" s="41"/>
      <c r="S18" s="41"/>
      <c r="T18" s="41"/>
      <c r="U18" s="41"/>
      <c r="V18" s="41"/>
      <c r="W18" s="41"/>
    </row>
    <row r="19" spans="1:16" ht="15.75">
      <c r="A19" s="28" t="s">
        <v>14</v>
      </c>
      <c r="B19" s="29"/>
      <c r="C19" s="29"/>
      <c r="D19" s="29"/>
      <c r="E19" s="29"/>
      <c r="F19" s="29"/>
      <c r="G19" s="29"/>
      <c r="H19" s="29"/>
      <c r="I19" s="5"/>
      <c r="J19" s="1"/>
      <c r="K19" s="1"/>
      <c r="L19" s="1"/>
      <c r="M19" s="34"/>
      <c r="P19" s="31"/>
    </row>
    <row r="20" spans="1:13" ht="15.75">
      <c r="A20" s="28"/>
      <c r="B20" s="29"/>
      <c r="C20" s="29"/>
      <c r="D20" s="29"/>
      <c r="E20" s="29"/>
      <c r="F20" s="29"/>
      <c r="G20" s="29"/>
      <c r="H20" s="29"/>
      <c r="I20" s="5"/>
      <c r="J20" s="1"/>
      <c r="K20" s="1"/>
      <c r="L20" s="1"/>
      <c r="M20" s="34"/>
    </row>
    <row r="21" spans="1:13" ht="15.75">
      <c r="A21" s="30" t="s">
        <v>12</v>
      </c>
      <c r="B21" s="31"/>
      <c r="C21" s="31"/>
      <c r="D21" s="31"/>
      <c r="E21" s="31"/>
      <c r="F21" s="31"/>
      <c r="G21" s="31"/>
      <c r="H21" s="31"/>
      <c r="I21" s="5"/>
      <c r="J21" s="1"/>
      <c r="K21" s="1"/>
      <c r="L21" s="1"/>
      <c r="M21" s="34"/>
    </row>
    <row r="22" spans="1:13" ht="30" customHeight="1">
      <c r="A22" s="52" t="s">
        <v>13</v>
      </c>
      <c r="B22" s="52"/>
      <c r="C22" s="52"/>
      <c r="D22" s="52"/>
      <c r="E22" s="52"/>
      <c r="F22" s="52"/>
      <c r="G22" s="52"/>
      <c r="H22" s="52"/>
      <c r="I22" s="52"/>
      <c r="J22" s="52"/>
      <c r="K22" s="52"/>
      <c r="L22" s="52"/>
      <c r="M22" s="34"/>
    </row>
    <row r="23" spans="1:13" ht="15.75">
      <c r="A23" s="30"/>
      <c r="B23" s="31"/>
      <c r="C23" s="31"/>
      <c r="D23" s="31"/>
      <c r="E23" s="31"/>
      <c r="F23" s="31"/>
      <c r="G23" s="31"/>
      <c r="H23" s="31"/>
      <c r="I23" s="5"/>
      <c r="J23" s="1"/>
      <c r="K23" s="1"/>
      <c r="L23" s="1"/>
      <c r="M23" s="34"/>
    </row>
    <row r="24" spans="1:13" ht="15.75">
      <c r="A24" s="30" t="s">
        <v>6</v>
      </c>
      <c r="B24" s="31"/>
      <c r="C24" s="31"/>
      <c r="D24" s="31"/>
      <c r="E24" s="31"/>
      <c r="F24" s="31"/>
      <c r="G24" s="31"/>
      <c r="H24" s="31"/>
      <c r="I24" s="5"/>
      <c r="J24" s="1"/>
      <c r="K24" s="1"/>
      <c r="L24" s="1"/>
      <c r="M24" s="34"/>
    </row>
    <row r="25" spans="1:13" ht="15.75">
      <c r="A25" s="34"/>
      <c r="B25" s="34"/>
      <c r="C25" s="34"/>
      <c r="D25" s="34"/>
      <c r="E25" s="34"/>
      <c r="F25" s="34"/>
      <c r="G25" s="34"/>
      <c r="H25" s="34"/>
      <c r="I25" s="34"/>
      <c r="J25" s="34"/>
      <c r="K25" s="34"/>
      <c r="L25" s="34"/>
      <c r="M25" s="34"/>
    </row>
  </sheetData>
  <sheetProtection/>
  <mergeCells count="1">
    <mergeCell ref="A22:L2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25"/>
  <sheetViews>
    <sheetView zoomScalePageLayoutView="0" workbookViewId="0" topLeftCell="A1">
      <selection activeCell="A1" sqref="A1"/>
    </sheetView>
  </sheetViews>
  <sheetFormatPr defaultColWidth="11.77734375" defaultRowHeight="15.75"/>
  <cols>
    <col min="1" max="1" width="21.77734375" style="0" customWidth="1"/>
  </cols>
  <sheetData>
    <row r="1" spans="1:13" ht="20.25">
      <c r="A1" s="33" t="s">
        <v>17</v>
      </c>
      <c r="B1" s="34"/>
      <c r="C1" s="34"/>
      <c r="D1" s="34"/>
      <c r="E1" s="34"/>
      <c r="F1" s="34"/>
      <c r="G1" s="34"/>
      <c r="H1" s="34"/>
      <c r="I1" s="34"/>
      <c r="J1" s="34"/>
      <c r="K1" s="34"/>
      <c r="L1" s="34"/>
      <c r="M1" s="34"/>
    </row>
    <row r="2" spans="1:13" ht="20.25">
      <c r="A2" s="33" t="s">
        <v>20</v>
      </c>
      <c r="B2" s="34"/>
      <c r="C2" s="34"/>
      <c r="D2" s="34"/>
      <c r="E2" s="34"/>
      <c r="F2" s="34"/>
      <c r="G2" s="34"/>
      <c r="H2" s="34"/>
      <c r="I2" s="34"/>
      <c r="J2" s="34"/>
      <c r="K2" s="34"/>
      <c r="L2" s="34"/>
      <c r="M2" s="34"/>
    </row>
    <row r="3" spans="1:13" ht="15.75">
      <c r="A3" s="5"/>
      <c r="B3" s="34"/>
      <c r="C3" s="34"/>
      <c r="D3" s="34"/>
      <c r="E3" s="34"/>
      <c r="F3" s="34"/>
      <c r="G3" s="34"/>
      <c r="H3" s="34"/>
      <c r="I3" s="34"/>
      <c r="J3" s="34"/>
      <c r="K3" s="34"/>
      <c r="L3" s="34"/>
      <c r="M3" s="34"/>
    </row>
    <row r="4" spans="1:23" ht="15.75">
      <c r="A4" s="36" t="s">
        <v>10</v>
      </c>
      <c r="B4" s="11">
        <v>2016</v>
      </c>
      <c r="C4" s="11">
        <v>2015</v>
      </c>
      <c r="D4" s="11">
        <v>2014</v>
      </c>
      <c r="E4" s="10">
        <v>2013</v>
      </c>
      <c r="F4" s="10">
        <v>2012</v>
      </c>
      <c r="G4" s="10">
        <v>2011</v>
      </c>
      <c r="H4" s="10">
        <v>2010</v>
      </c>
      <c r="I4" s="10">
        <v>2009</v>
      </c>
      <c r="J4" s="10">
        <v>2008</v>
      </c>
      <c r="K4" s="10">
        <v>2007</v>
      </c>
      <c r="L4" s="10">
        <v>2006</v>
      </c>
      <c r="M4" s="10">
        <v>2005</v>
      </c>
      <c r="N4" s="10">
        <v>2004</v>
      </c>
      <c r="O4" s="10">
        <v>2003</v>
      </c>
      <c r="P4" s="10">
        <v>2002</v>
      </c>
      <c r="Q4" s="10">
        <v>2001</v>
      </c>
      <c r="R4" s="10">
        <v>2000</v>
      </c>
      <c r="S4" s="10">
        <v>1999</v>
      </c>
      <c r="T4" s="50">
        <v>1998</v>
      </c>
      <c r="U4" s="50">
        <v>1997</v>
      </c>
      <c r="V4" s="8">
        <v>1996</v>
      </c>
      <c r="W4" s="8">
        <v>1995</v>
      </c>
    </row>
    <row r="5" spans="1:23" ht="15.75">
      <c r="A5" s="5"/>
      <c r="B5" s="6"/>
      <c r="C5" s="6"/>
      <c r="D5" s="6"/>
      <c r="E5" s="5"/>
      <c r="F5" s="5"/>
      <c r="G5" s="5"/>
      <c r="H5" s="5"/>
      <c r="I5" s="5"/>
      <c r="J5" s="5"/>
      <c r="K5" s="5"/>
      <c r="L5" s="5"/>
      <c r="M5" s="5"/>
      <c r="N5" s="5"/>
      <c r="O5" s="5"/>
      <c r="P5" s="5"/>
      <c r="Q5" s="5"/>
      <c r="R5" s="5"/>
      <c r="S5" s="5"/>
      <c r="T5" s="5"/>
      <c r="U5" s="5"/>
      <c r="V5" s="5"/>
      <c r="W5" s="5"/>
    </row>
    <row r="6" spans="1:23" ht="15.75">
      <c r="A6" s="12" t="s">
        <v>11</v>
      </c>
      <c r="B6" s="13">
        <f>SUM(B8:B17)</f>
        <v>128053</v>
      </c>
      <c r="C6" s="13">
        <f>SUM(C8:C17)</f>
        <v>128207</v>
      </c>
      <c r="D6" s="13">
        <f>SUM(D8:D17)</f>
        <v>128286</v>
      </c>
      <c r="E6" s="13">
        <f>SUM(E8:E17)</f>
        <v>129464</v>
      </c>
      <c r="F6" s="13"/>
      <c r="G6" s="13"/>
      <c r="H6" s="13">
        <f aca="true" t="shared" si="0" ref="H6:V6">SUM(H8:H17)</f>
        <v>132909</v>
      </c>
      <c r="I6" s="13">
        <f t="shared" si="0"/>
        <v>135619</v>
      </c>
      <c r="J6" s="31">
        <f t="shared" si="0"/>
        <v>138754</v>
      </c>
      <c r="K6" s="31">
        <f t="shared" si="0"/>
        <v>139879</v>
      </c>
      <c r="L6" s="31">
        <f t="shared" si="0"/>
        <v>139957</v>
      </c>
      <c r="M6" s="31">
        <f t="shared" si="0"/>
        <v>140134</v>
      </c>
      <c r="N6" s="31">
        <f t="shared" si="0"/>
        <v>138289</v>
      </c>
      <c r="O6" s="31">
        <f t="shared" si="0"/>
        <v>136509</v>
      </c>
      <c r="P6" s="31">
        <f t="shared" si="0"/>
        <v>134027</v>
      </c>
      <c r="Q6" s="31">
        <f t="shared" si="0"/>
        <v>132793</v>
      </c>
      <c r="R6" s="31">
        <f t="shared" si="0"/>
        <v>130818</v>
      </c>
      <c r="S6" s="31">
        <f t="shared" si="0"/>
        <v>128692</v>
      </c>
      <c r="T6" s="31">
        <f t="shared" si="0"/>
        <v>127232</v>
      </c>
      <c r="U6" s="31">
        <f t="shared" si="0"/>
        <v>126653</v>
      </c>
      <c r="V6" s="31">
        <f t="shared" si="0"/>
        <v>123869</v>
      </c>
      <c r="W6" s="31">
        <v>123608</v>
      </c>
    </row>
    <row r="7" spans="1:23" ht="15.75">
      <c r="A7" s="5"/>
      <c r="B7" s="15"/>
      <c r="C7" s="32"/>
      <c r="D7" s="32"/>
      <c r="E7" s="31"/>
      <c r="F7" s="31"/>
      <c r="G7" s="31"/>
      <c r="H7" s="14"/>
      <c r="I7" s="13"/>
      <c r="J7" s="31"/>
      <c r="K7" s="31"/>
      <c r="L7" s="31"/>
      <c r="M7" s="31"/>
      <c r="N7" s="31"/>
      <c r="O7" s="31"/>
      <c r="P7" s="31"/>
      <c r="Q7" s="31"/>
      <c r="R7" s="31"/>
      <c r="S7" s="31"/>
      <c r="T7" s="31"/>
      <c r="U7" s="31"/>
      <c r="V7" s="31"/>
      <c r="W7" s="31"/>
    </row>
    <row r="8" spans="1:23" ht="15.75">
      <c r="A8" s="16" t="s">
        <v>0</v>
      </c>
      <c r="B8" s="18">
        <v>58023</v>
      </c>
      <c r="C8" s="32">
        <v>59549</v>
      </c>
      <c r="D8" s="32">
        <v>60882</v>
      </c>
      <c r="E8" s="31">
        <f>1736+13218+5388+25055+386+2471+12289+1670+43</f>
        <v>62256</v>
      </c>
      <c r="F8" s="31"/>
      <c r="G8" s="31"/>
      <c r="H8" s="17">
        <v>66179</v>
      </c>
      <c r="I8" s="13">
        <v>68228</v>
      </c>
      <c r="J8" s="31">
        <v>71431</v>
      </c>
      <c r="K8" s="31">
        <v>73123</v>
      </c>
      <c r="L8" s="31">
        <v>74349</v>
      </c>
      <c r="M8" s="31">
        <v>75785</v>
      </c>
      <c r="N8" s="31">
        <v>75188</v>
      </c>
      <c r="O8" s="31">
        <v>74815</v>
      </c>
      <c r="P8" s="31">
        <v>73898</v>
      </c>
      <c r="Q8" s="31">
        <v>73463</v>
      </c>
      <c r="R8" s="31">
        <v>72554</v>
      </c>
      <c r="S8" s="31">
        <v>72260</v>
      </c>
      <c r="T8" s="31">
        <v>72626</v>
      </c>
      <c r="U8" s="31">
        <v>73168</v>
      </c>
      <c r="V8" s="31">
        <v>72452</v>
      </c>
      <c r="W8" s="42">
        <v>72521</v>
      </c>
    </row>
    <row r="9" spans="1:23" ht="15.75">
      <c r="A9" s="19" t="s">
        <v>1</v>
      </c>
      <c r="B9" s="18">
        <v>35060</v>
      </c>
      <c r="C9" s="32">
        <v>33586</v>
      </c>
      <c r="D9" s="32">
        <v>32939</v>
      </c>
      <c r="E9" s="31">
        <v>32592</v>
      </c>
      <c r="F9" s="31"/>
      <c r="G9" s="31"/>
      <c r="H9" s="17">
        <v>31331</v>
      </c>
      <c r="I9" s="13">
        <v>31231</v>
      </c>
      <c r="J9" s="31">
        <v>31095</v>
      </c>
      <c r="K9" s="31">
        <v>30775</v>
      </c>
      <c r="L9" s="31">
        <v>29815</v>
      </c>
      <c r="M9" s="31">
        <v>28617</v>
      </c>
      <c r="N9" s="31">
        <v>28333</v>
      </c>
      <c r="O9" s="31">
        <v>27408</v>
      </c>
      <c r="P9" s="31">
        <v>26462</v>
      </c>
      <c r="Q9" s="31">
        <v>25963</v>
      </c>
      <c r="R9" s="31">
        <v>24830</v>
      </c>
      <c r="S9" s="31">
        <v>23993</v>
      </c>
      <c r="T9" s="31">
        <v>23045</v>
      </c>
      <c r="U9" s="31">
        <v>22470</v>
      </c>
      <c r="V9" s="31">
        <v>21789</v>
      </c>
      <c r="W9" s="42">
        <v>21774</v>
      </c>
    </row>
    <row r="10" spans="1:23" ht="15.75">
      <c r="A10" s="16" t="s">
        <v>2</v>
      </c>
      <c r="B10" s="18">
        <v>874</v>
      </c>
      <c r="C10" s="32">
        <v>859</v>
      </c>
      <c r="D10" s="32">
        <v>825</v>
      </c>
      <c r="E10" s="31">
        <v>781</v>
      </c>
      <c r="F10" s="31"/>
      <c r="G10" s="31"/>
      <c r="H10" s="17">
        <v>855</v>
      </c>
      <c r="I10" s="13">
        <v>910</v>
      </c>
      <c r="J10" s="31">
        <v>1023</v>
      </c>
      <c r="K10" s="31">
        <v>1103</v>
      </c>
      <c r="L10" s="31">
        <v>1125</v>
      </c>
      <c r="M10" s="31">
        <v>1106</v>
      </c>
      <c r="N10" s="31">
        <v>1100</v>
      </c>
      <c r="O10" s="31">
        <v>1101</v>
      </c>
      <c r="P10" s="31">
        <v>1063</v>
      </c>
      <c r="Q10" s="31">
        <v>1060</v>
      </c>
      <c r="R10" s="31">
        <v>1032</v>
      </c>
      <c r="S10" s="31">
        <v>1008</v>
      </c>
      <c r="T10" s="31">
        <v>970</v>
      </c>
      <c r="U10" s="31">
        <v>936</v>
      </c>
      <c r="V10" s="31">
        <v>880</v>
      </c>
      <c r="W10" s="42">
        <v>855</v>
      </c>
    </row>
    <row r="11" spans="1:23" ht="15.75">
      <c r="A11" s="16" t="s">
        <v>3</v>
      </c>
      <c r="B11" s="18">
        <v>1594</v>
      </c>
      <c r="C11" s="32">
        <v>1515</v>
      </c>
      <c r="D11" s="32">
        <v>1450</v>
      </c>
      <c r="E11" s="31">
        <v>1358</v>
      </c>
      <c r="F11" s="31"/>
      <c r="G11" s="31"/>
      <c r="H11" s="17">
        <v>1243</v>
      </c>
      <c r="I11" s="13">
        <v>1216</v>
      </c>
      <c r="J11" s="31">
        <v>1271</v>
      </c>
      <c r="K11" s="31">
        <v>1354</v>
      </c>
      <c r="L11" s="31">
        <v>1378</v>
      </c>
      <c r="M11" s="31">
        <v>1390</v>
      </c>
      <c r="N11" s="31">
        <v>1315</v>
      </c>
      <c r="O11" s="31">
        <v>1258</v>
      </c>
      <c r="P11" s="31">
        <v>1210</v>
      </c>
      <c r="Q11" s="31">
        <v>1210</v>
      </c>
      <c r="R11" s="31">
        <v>1171</v>
      </c>
      <c r="S11" s="31">
        <v>1190</v>
      </c>
      <c r="T11" s="31">
        <v>1144</v>
      </c>
      <c r="U11" s="31">
        <v>1106</v>
      </c>
      <c r="V11" s="31">
        <v>980</v>
      </c>
      <c r="W11" s="42">
        <v>990</v>
      </c>
    </row>
    <row r="12" spans="1:23" ht="15.75">
      <c r="A12" s="16" t="s">
        <v>4</v>
      </c>
      <c r="B12" s="18">
        <v>494</v>
      </c>
      <c r="C12" s="32">
        <v>464</v>
      </c>
      <c r="D12" s="32">
        <v>419</v>
      </c>
      <c r="E12" s="31">
        <v>473</v>
      </c>
      <c r="F12" s="31"/>
      <c r="G12" s="31"/>
      <c r="H12" s="17">
        <v>509</v>
      </c>
      <c r="I12" s="13">
        <v>501</v>
      </c>
      <c r="J12" s="31">
        <v>453</v>
      </c>
      <c r="K12" s="31">
        <v>458</v>
      </c>
      <c r="L12" s="31">
        <v>460</v>
      </c>
      <c r="M12" s="31">
        <v>528</v>
      </c>
      <c r="N12" s="31">
        <v>542</v>
      </c>
      <c r="O12" s="31">
        <v>552</v>
      </c>
      <c r="P12" s="31">
        <v>520</v>
      </c>
      <c r="Q12" s="31">
        <v>595</v>
      </c>
      <c r="R12" s="31">
        <v>615</v>
      </c>
      <c r="S12" s="31">
        <v>673</v>
      </c>
      <c r="T12" s="31">
        <v>734</v>
      </c>
      <c r="U12" s="31">
        <v>632</v>
      </c>
      <c r="V12" s="31">
        <v>802</v>
      </c>
      <c r="W12" s="42">
        <v>799</v>
      </c>
    </row>
    <row r="13" spans="1:23" ht="17.25">
      <c r="A13" s="16" t="s">
        <v>8</v>
      </c>
      <c r="B13" s="18">
        <v>5191</v>
      </c>
      <c r="C13" s="32">
        <v>5171</v>
      </c>
      <c r="D13" s="32">
        <v>5118</v>
      </c>
      <c r="E13" s="31">
        <f>498+36+905+999+134+2537+141</f>
        <v>5250</v>
      </c>
      <c r="F13" s="31"/>
      <c r="G13" s="31"/>
      <c r="H13" s="17">
        <v>5394</v>
      </c>
      <c r="I13" s="13">
        <v>5443</v>
      </c>
      <c r="J13" s="31">
        <v>5549</v>
      </c>
      <c r="K13" s="31">
        <v>5367</v>
      </c>
      <c r="L13" s="31">
        <v>5412</v>
      </c>
      <c r="M13" s="31">
        <v>5323</v>
      </c>
      <c r="N13" s="31">
        <v>5127</v>
      </c>
      <c r="O13" s="31">
        <v>4884</v>
      </c>
      <c r="P13" s="31">
        <v>4785</v>
      </c>
      <c r="Q13" s="31">
        <v>4654</v>
      </c>
      <c r="R13" s="31">
        <v>4667</v>
      </c>
      <c r="S13" s="31">
        <v>4501</v>
      </c>
      <c r="T13" s="31">
        <v>4142</v>
      </c>
      <c r="U13" s="31">
        <v>4011</v>
      </c>
      <c r="V13" s="31">
        <v>4115</v>
      </c>
      <c r="W13" s="42">
        <v>4128</v>
      </c>
    </row>
    <row r="14" spans="1:23" ht="15.75">
      <c r="A14" s="5"/>
      <c r="B14" s="15"/>
      <c r="C14" s="32"/>
      <c r="D14" s="32"/>
      <c r="E14" s="31"/>
      <c r="F14" s="31"/>
      <c r="G14" s="31"/>
      <c r="H14" s="14"/>
      <c r="I14" s="13"/>
      <c r="J14" s="31"/>
      <c r="K14" s="31"/>
      <c r="L14" s="31"/>
      <c r="M14" s="31"/>
      <c r="N14" s="31"/>
      <c r="O14" s="31"/>
      <c r="P14" s="31"/>
      <c r="Q14" s="31"/>
      <c r="R14" s="31"/>
      <c r="S14" s="31"/>
      <c r="T14" s="31"/>
      <c r="U14" s="31"/>
      <c r="V14" s="31"/>
      <c r="W14" s="31"/>
    </row>
    <row r="15" spans="1:23" ht="15.75">
      <c r="A15" s="16" t="s">
        <v>5</v>
      </c>
      <c r="B15" s="15">
        <v>26817</v>
      </c>
      <c r="C15" s="32">
        <v>27063</v>
      </c>
      <c r="D15" s="32">
        <v>26653</v>
      </c>
      <c r="E15" s="31">
        <f>25422+794+30+326+182</f>
        <v>26754</v>
      </c>
      <c r="F15" s="31"/>
      <c r="G15" s="31"/>
      <c r="H15" s="17">
        <v>23649</v>
      </c>
      <c r="I15" s="13">
        <v>23940</v>
      </c>
      <c r="J15" s="31">
        <v>23668</v>
      </c>
      <c r="K15" s="31">
        <v>23283</v>
      </c>
      <c r="L15" s="31">
        <v>22801</v>
      </c>
      <c r="M15" s="31">
        <v>22501</v>
      </c>
      <c r="N15" s="31">
        <v>22379</v>
      </c>
      <c r="O15" s="31">
        <v>22044</v>
      </c>
      <c r="P15" s="31">
        <v>21273</v>
      </c>
      <c r="Q15" s="31">
        <v>20767</v>
      </c>
      <c r="R15" s="31">
        <v>20714</v>
      </c>
      <c r="S15" s="31">
        <v>20057</v>
      </c>
      <c r="T15" s="31">
        <v>19467</v>
      </c>
      <c r="U15" s="31">
        <v>19190</v>
      </c>
      <c r="V15" s="31">
        <v>18003</v>
      </c>
      <c r="W15" s="42">
        <v>17633</v>
      </c>
    </row>
    <row r="16" spans="1:23" ht="15.75">
      <c r="A16" s="5"/>
      <c r="B16" s="23"/>
      <c r="C16" s="23"/>
      <c r="D16" s="23"/>
      <c r="E16" s="39"/>
      <c r="F16" s="39"/>
      <c r="G16" s="39"/>
      <c r="H16" s="14"/>
      <c r="I16" s="13"/>
      <c r="J16" s="31"/>
      <c r="K16" s="31"/>
      <c r="L16" s="31"/>
      <c r="M16" s="31"/>
      <c r="N16" s="31"/>
      <c r="O16" s="31"/>
      <c r="P16" s="31"/>
      <c r="Q16" s="31"/>
      <c r="R16" s="31"/>
      <c r="S16" s="31"/>
      <c r="T16" s="31"/>
      <c r="U16" s="31"/>
      <c r="V16" s="31"/>
      <c r="W16" s="31"/>
    </row>
    <row r="17" spans="1:23" ht="17.25">
      <c r="A17" s="19" t="s">
        <v>9</v>
      </c>
      <c r="B17" s="25" t="s">
        <v>7</v>
      </c>
      <c r="C17" s="25" t="s">
        <v>7</v>
      </c>
      <c r="D17" s="24" t="s">
        <v>7</v>
      </c>
      <c r="E17" s="24" t="s">
        <v>7</v>
      </c>
      <c r="F17" s="24"/>
      <c r="G17" s="24"/>
      <c r="H17" s="20">
        <v>3749</v>
      </c>
      <c r="I17" s="13">
        <v>4150</v>
      </c>
      <c r="J17" s="31">
        <v>4264</v>
      </c>
      <c r="K17" s="31">
        <v>4416</v>
      </c>
      <c r="L17" s="31">
        <v>4617</v>
      </c>
      <c r="M17" s="31">
        <v>4884</v>
      </c>
      <c r="N17" s="31">
        <v>4305</v>
      </c>
      <c r="O17" s="31">
        <v>4447</v>
      </c>
      <c r="P17" s="31">
        <v>4816</v>
      </c>
      <c r="Q17" s="31">
        <v>5081</v>
      </c>
      <c r="R17" s="31">
        <v>5235</v>
      </c>
      <c r="S17" s="31">
        <v>5010</v>
      </c>
      <c r="T17" s="31">
        <v>5104</v>
      </c>
      <c r="U17" s="31">
        <v>5140</v>
      </c>
      <c r="V17" s="31">
        <v>4848</v>
      </c>
      <c r="W17" s="42">
        <v>4908</v>
      </c>
    </row>
    <row r="18" spans="1:23" ht="15.75">
      <c r="A18" s="7"/>
      <c r="B18" s="27"/>
      <c r="C18" s="27"/>
      <c r="D18" s="27"/>
      <c r="E18" s="40"/>
      <c r="F18" s="40"/>
      <c r="G18" s="40"/>
      <c r="H18" s="26"/>
      <c r="I18" s="26"/>
      <c r="J18" s="41"/>
      <c r="K18" s="41"/>
      <c r="L18" s="41"/>
      <c r="M18" s="41"/>
      <c r="N18" s="41"/>
      <c r="O18" s="41"/>
      <c r="P18" s="41"/>
      <c r="Q18" s="41"/>
      <c r="R18" s="41"/>
      <c r="S18" s="41"/>
      <c r="T18" s="41"/>
      <c r="U18" s="41"/>
      <c r="V18" s="41"/>
      <c r="W18" s="41"/>
    </row>
    <row r="19" spans="1:23" ht="15.75">
      <c r="A19" s="28" t="s">
        <v>14</v>
      </c>
      <c r="B19" s="29"/>
      <c r="C19" s="29"/>
      <c r="D19" s="29"/>
      <c r="E19" s="29"/>
      <c r="F19" s="29"/>
      <c r="G19" s="29"/>
      <c r="H19" s="29"/>
      <c r="I19" s="5"/>
      <c r="J19" s="1"/>
      <c r="K19" s="1"/>
      <c r="L19" s="1"/>
      <c r="M19" s="34"/>
      <c r="P19" s="31"/>
      <c r="V19" s="31"/>
      <c r="W19" s="31"/>
    </row>
    <row r="20" spans="1:13" ht="15.75">
      <c r="A20" s="28"/>
      <c r="B20" s="29"/>
      <c r="C20" s="29"/>
      <c r="D20" s="29"/>
      <c r="E20" s="29"/>
      <c r="F20" s="29"/>
      <c r="G20" s="29"/>
      <c r="H20" s="29"/>
      <c r="I20" s="5"/>
      <c r="J20" s="1"/>
      <c r="K20" s="1"/>
      <c r="L20" s="1"/>
      <c r="M20" s="34"/>
    </row>
    <row r="21" spans="1:13" ht="15.75">
      <c r="A21" s="30" t="s">
        <v>12</v>
      </c>
      <c r="B21" s="31"/>
      <c r="C21" s="31"/>
      <c r="D21" s="31"/>
      <c r="E21" s="31"/>
      <c r="F21" s="31"/>
      <c r="G21" s="31"/>
      <c r="H21" s="31"/>
      <c r="I21" s="5"/>
      <c r="J21" s="1"/>
      <c r="K21" s="1"/>
      <c r="L21" s="1"/>
      <c r="M21" s="34"/>
    </row>
    <row r="22" spans="1:13" ht="29.25" customHeight="1">
      <c r="A22" s="52" t="s">
        <v>13</v>
      </c>
      <c r="B22" s="52"/>
      <c r="C22" s="52"/>
      <c r="D22" s="52"/>
      <c r="E22" s="52"/>
      <c r="F22" s="52"/>
      <c r="G22" s="52"/>
      <c r="H22" s="52"/>
      <c r="I22" s="52"/>
      <c r="J22" s="52"/>
      <c r="K22" s="52"/>
      <c r="L22" s="52"/>
      <c r="M22" s="34"/>
    </row>
    <row r="23" spans="1:13" ht="15.75">
      <c r="A23" s="30"/>
      <c r="B23" s="31"/>
      <c r="C23" s="31"/>
      <c r="D23" s="31"/>
      <c r="E23" s="31"/>
      <c r="F23" s="31"/>
      <c r="G23" s="31"/>
      <c r="H23" s="31"/>
      <c r="I23" s="5"/>
      <c r="J23" s="1"/>
      <c r="K23" s="1"/>
      <c r="L23" s="1"/>
      <c r="M23" s="34"/>
    </row>
    <row r="24" spans="1:13" ht="15.75">
      <c r="A24" s="30" t="s">
        <v>6</v>
      </c>
      <c r="B24" s="31"/>
      <c r="C24" s="31"/>
      <c r="D24" s="31"/>
      <c r="E24" s="31"/>
      <c r="F24" s="31"/>
      <c r="G24" s="31"/>
      <c r="H24" s="31"/>
      <c r="I24" s="5"/>
      <c r="J24" s="1"/>
      <c r="K24" s="1"/>
      <c r="L24" s="1"/>
      <c r="M24" s="34"/>
    </row>
    <row r="25" spans="1:13" ht="15.75">
      <c r="A25" s="34"/>
      <c r="B25" s="34"/>
      <c r="C25" s="34"/>
      <c r="D25" s="34"/>
      <c r="E25" s="34"/>
      <c r="F25" s="34"/>
      <c r="G25" s="34"/>
      <c r="H25" s="34"/>
      <c r="I25" s="34"/>
      <c r="J25" s="34"/>
      <c r="K25" s="34"/>
      <c r="L25" s="34"/>
      <c r="M25" s="34"/>
    </row>
  </sheetData>
  <sheetProtection/>
  <mergeCells count="1">
    <mergeCell ref="A22:L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2018-06-26T17:37:14Z</cp:lastPrinted>
  <dcterms:created xsi:type="dcterms:W3CDTF">1999-04-16T19:08:05Z</dcterms:created>
  <dcterms:modified xsi:type="dcterms:W3CDTF">2021-08-04T17:23:00Z</dcterms:modified>
  <cp:category/>
  <cp:version/>
  <cp:contentType/>
  <cp:contentStatus/>
</cp:coreProperties>
</file>