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-27" sheetId="1" r:id="rId1"/>
  </sheets>
  <definedNames>
    <definedName name="_xlnm.Print_Area" localSheetId="0">'f-27'!$A$1:$J$47</definedName>
  </definedNames>
  <calcPr fullCalcOnLoad="1"/>
</workbook>
</file>

<file path=xl/sharedStrings.xml><?xml version="1.0" encoding="utf-8"?>
<sst xmlns="http://schemas.openxmlformats.org/spreadsheetml/2006/main" count="31" uniqueCount="31">
  <si>
    <t>Summary of Fire District Finances</t>
  </si>
  <si>
    <t>Total Revenues and Other Sources</t>
  </si>
  <si>
    <t xml:space="preserve">  Total Revenues</t>
  </si>
  <si>
    <t xml:space="preserve">      Local Revenues</t>
  </si>
  <si>
    <t xml:space="preserve">        Real Property Taxes and Assessments</t>
  </si>
  <si>
    <t xml:space="preserve">        Other Real Property Tax Items</t>
  </si>
  <si>
    <t xml:space="preserve">        Sales and Use Tax</t>
  </si>
  <si>
    <t xml:space="preserve">        Other Nonproperty Taxes</t>
  </si>
  <si>
    <t xml:space="preserve">        Charges for Services</t>
  </si>
  <si>
    <t xml:space="preserve">        Charges to Other Governments</t>
  </si>
  <si>
    <t xml:space="preserve">        Use and Sale of Property</t>
  </si>
  <si>
    <t xml:space="preserve">        Other Local Revenues</t>
  </si>
  <si>
    <t xml:space="preserve">    State and Federal Revenues</t>
  </si>
  <si>
    <t xml:space="preserve">      State Aid</t>
  </si>
  <si>
    <t xml:space="preserve">      Federal Aid</t>
  </si>
  <si>
    <t xml:space="preserve">  Proceeds of Debt</t>
  </si>
  <si>
    <t xml:space="preserve">  Other Sources</t>
  </si>
  <si>
    <t>Total Expenditures and Other Sources</t>
  </si>
  <si>
    <t xml:space="preserve">  Total Expenditures</t>
  </si>
  <si>
    <t xml:space="preserve">    Current Operations</t>
  </si>
  <si>
    <t xml:space="preserve">      Personal Services</t>
  </si>
  <si>
    <t xml:space="preserve">      Employee Benefits</t>
  </si>
  <si>
    <t xml:space="preserve">      Contractual</t>
  </si>
  <si>
    <t xml:space="preserve">    Equipment and Capital Outlay</t>
  </si>
  <si>
    <t xml:space="preserve">    Debt Service</t>
  </si>
  <si>
    <t xml:space="preserve">      Principal</t>
  </si>
  <si>
    <t xml:space="preserve">      Interest</t>
  </si>
  <si>
    <t>Total Debt Outstanding at End of Fiscal Year</t>
  </si>
  <si>
    <t xml:space="preserve">  Interfund Transfer</t>
  </si>
  <si>
    <t>SOURCE:New York State Office of the State Comptroller, "Financial Data for Local Governments," https://www.osc.state.ny.us/localgov/datanstat/findata/index_choice.htm (last viewed August 12, 2020).</t>
  </si>
  <si>
    <t>New York State—Fiscal Years Ended in 2005-18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</si>
</sst>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&quot;$&quot;#,##0.0_);[Red]\(&quot;$&quot;#,##0.0\)"/>
    <numFmt numFmtId="170" formatCode="&quot;$&quot;#,##0"/>
    <numFmt numFmtId="171" formatCode="[$-409]dddd\,\ mmmm\ d\,\ yyyy"/>
    <numFmt numFmtId="172" formatCode="[$-409]h:mm:ss\ AM/PM"/>
    <numFmt numFmtId="173" formatCode="&quot;$&quot;#,##0.00"/>
    <numFmt numFmtId="174" formatCode="&quot;$&quot;#,##0.0"/>
  </numFmts>
  <fonts count="45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2"/>
    </font>
    <font>
      <sz val="11"/>
      <color indexed="8"/>
      <name val="Arial"/>
      <family val="2"/>
    </font>
    <font>
      <u val="single"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2" fillId="0" borderId="0" xfId="0" applyFont="1" applyFill="1" applyAlignment="1" quotePrefix="1">
      <alignment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 quotePrefix="1">
      <alignment horizontal="right"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169" fontId="3" fillId="0" borderId="0" xfId="0" applyNumberFormat="1" applyFont="1" applyFill="1" applyAlignment="1" quotePrefix="1">
      <alignment horizontal="right"/>
    </xf>
    <xf numFmtId="3" fontId="3" fillId="0" borderId="0" xfId="0" applyNumberFormat="1" applyFont="1" applyFill="1" applyAlignment="1">
      <alignment/>
    </xf>
    <xf numFmtId="3" fontId="43" fillId="0" borderId="0" xfId="0" applyNumberFormat="1" applyFont="1" applyFill="1" applyAlignment="1">
      <alignment horizontal="right" wrapText="1" readingOrder="1"/>
    </xf>
    <xf numFmtId="168" fontId="3" fillId="0" borderId="0" xfId="0" applyNumberFormat="1" applyFont="1" applyFill="1" applyAlignment="1" quotePrefix="1">
      <alignment/>
    </xf>
    <xf numFmtId="168" fontId="3" fillId="33" borderId="0" xfId="0" applyNumberFormat="1" applyFont="1" applyFill="1" applyAlignment="1">
      <alignment/>
    </xf>
    <xf numFmtId="3" fontId="43" fillId="0" borderId="0" xfId="0" applyNumberFormat="1" applyFont="1" applyFill="1" applyAlignment="1" quotePrefix="1">
      <alignment horizontal="right" wrapText="1" readingOrder="1"/>
    </xf>
    <xf numFmtId="3" fontId="3" fillId="0" borderId="0" xfId="0" applyNumberFormat="1" applyFont="1" applyFill="1" applyAlignment="1">
      <alignment horizontal="right"/>
    </xf>
    <xf numFmtId="6" fontId="3" fillId="0" borderId="0" xfId="0" applyNumberFormat="1" applyFont="1" applyFill="1" applyAlignment="1" quotePrefix="1">
      <alignment horizontal="right"/>
    </xf>
    <xf numFmtId="168" fontId="3" fillId="33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4" fontId="3" fillId="0" borderId="0" xfId="0" applyNumberFormat="1" applyFont="1" applyFill="1" applyAlignment="1">
      <alignment horizontal="right"/>
    </xf>
    <xf numFmtId="0" fontId="3" fillId="33" borderId="11" xfId="0" applyFont="1" applyFill="1" applyBorder="1" applyAlignment="1">
      <alignment/>
    </xf>
    <xf numFmtId="170" fontId="3" fillId="0" borderId="0" xfId="0" applyNumberFormat="1" applyFont="1" applyFill="1" applyAlignment="1" quotePrefix="1">
      <alignment/>
    </xf>
    <xf numFmtId="170" fontId="3" fillId="0" borderId="0" xfId="0" applyNumberFormat="1" applyFont="1" applyFill="1" applyAlignment="1" quotePrefix="1">
      <alignment horizontal="right"/>
    </xf>
    <xf numFmtId="170" fontId="44" fillId="0" borderId="0" xfId="0" applyNumberFormat="1" applyFont="1" applyAlignment="1">
      <alignment/>
    </xf>
    <xf numFmtId="170" fontId="44" fillId="0" borderId="0" xfId="56" applyNumberFormat="1" applyFont="1" applyFill="1" applyBorder="1">
      <alignment/>
      <protection/>
    </xf>
    <xf numFmtId="170" fontId="44" fillId="0" borderId="0" xfId="0" applyNumberFormat="1" applyFont="1" applyFill="1" applyAlignment="1">
      <alignment/>
    </xf>
    <xf numFmtId="170" fontId="44" fillId="0" borderId="0" xfId="0" applyNumberFormat="1" applyFont="1" applyFill="1" applyAlignment="1">
      <alignment horizontal="right"/>
    </xf>
    <xf numFmtId="170" fontId="44" fillId="0" borderId="0" xfId="0" applyNumberFormat="1" applyFont="1" applyFill="1" applyBorder="1" applyAlignment="1">
      <alignment/>
    </xf>
    <xf numFmtId="170" fontId="43" fillId="0" borderId="0" xfId="0" applyNumberFormat="1" applyFont="1" applyFill="1" applyAlignment="1">
      <alignment horizontal="right" readingOrder="1"/>
    </xf>
    <xf numFmtId="0" fontId="34" fillId="0" borderId="0" xfId="52" applyNumberFormat="1" applyFill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sc.state.ny.us/localgov/datanstat/findata/index_choice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tabSelected="1" zoomScalePageLayoutView="0" workbookViewId="0" topLeftCell="A1">
      <pane xSplit="4995" ySplit="1830" topLeftCell="B32" activePane="topRight" state="split"/>
      <selection pane="topLeft" activeCell="A1" sqref="A1"/>
      <selection pane="topRight" activeCell="B1" sqref="B1"/>
      <selection pane="bottomLeft" activeCell="A47" sqref="A47"/>
      <selection pane="bottomRight" activeCell="B47" sqref="B47"/>
    </sheetView>
  </sheetViews>
  <sheetFormatPr defaultColWidth="15.625" defaultRowHeight="15.75"/>
  <cols>
    <col min="1" max="1" width="38.00390625" style="12" customWidth="1"/>
    <col min="2" max="16384" width="15.625" style="12" customWidth="1"/>
  </cols>
  <sheetData>
    <row r="1" spans="2:21" s="3" customFormat="1" ht="23.25">
      <c r="B1" s="4" t="s">
        <v>0</v>
      </c>
      <c r="C1" s="5"/>
      <c r="D1" s="1"/>
      <c r="E1" s="2"/>
      <c r="F1" s="1"/>
      <c r="G1" s="6"/>
      <c r="H1" s="1"/>
      <c r="O1" s="7"/>
      <c r="P1" s="1"/>
      <c r="Q1" s="1"/>
      <c r="R1" s="1"/>
      <c r="S1" s="1"/>
      <c r="T1" s="1"/>
      <c r="U1" s="1"/>
    </row>
    <row r="2" spans="2:21" s="3" customFormat="1" ht="23.25">
      <c r="B2" s="4" t="s">
        <v>30</v>
      </c>
      <c r="C2" s="5"/>
      <c r="D2" s="1"/>
      <c r="E2" s="2"/>
      <c r="F2" s="1"/>
      <c r="G2" s="2"/>
      <c r="H2" s="1"/>
      <c r="O2" s="7"/>
      <c r="P2" s="1"/>
      <c r="Q2" s="1"/>
      <c r="R2" s="1"/>
      <c r="S2" s="1"/>
      <c r="T2" s="1"/>
      <c r="U2" s="1"/>
    </row>
    <row r="3" spans="1:21" s="3" customFormat="1" ht="15">
      <c r="A3" s="5"/>
      <c r="B3" s="5"/>
      <c r="C3" s="5"/>
      <c r="D3" s="1"/>
      <c r="E3" s="1"/>
      <c r="F3" s="1"/>
      <c r="G3" s="1"/>
      <c r="H3" s="1"/>
      <c r="I3" s="7"/>
      <c r="J3" s="7"/>
      <c r="K3" s="7"/>
      <c r="L3" s="7"/>
      <c r="M3" s="7"/>
      <c r="N3" s="7"/>
      <c r="O3" s="7"/>
      <c r="P3" s="1"/>
      <c r="Q3" s="1"/>
      <c r="R3" s="1"/>
      <c r="S3" s="1"/>
      <c r="T3" s="1"/>
      <c r="U3" s="1"/>
    </row>
    <row r="4" spans="1:21" ht="14.25">
      <c r="A4" s="8"/>
      <c r="B4" s="9">
        <v>2018</v>
      </c>
      <c r="C4" s="10">
        <v>2017</v>
      </c>
      <c r="D4" s="10">
        <v>2016</v>
      </c>
      <c r="E4" s="10">
        <v>2015</v>
      </c>
      <c r="F4" s="10">
        <v>2014</v>
      </c>
      <c r="G4" s="10">
        <v>2013</v>
      </c>
      <c r="H4" s="9">
        <v>2012</v>
      </c>
      <c r="I4" s="9">
        <v>2011</v>
      </c>
      <c r="J4" s="9">
        <v>2010</v>
      </c>
      <c r="K4" s="9">
        <v>2009</v>
      </c>
      <c r="L4" s="9">
        <v>2008</v>
      </c>
      <c r="M4" s="9">
        <v>2007</v>
      </c>
      <c r="N4" s="9">
        <v>2006</v>
      </c>
      <c r="O4" s="9">
        <v>2005</v>
      </c>
      <c r="P4" s="11"/>
      <c r="Q4" s="11"/>
      <c r="R4" s="11"/>
      <c r="S4" s="11"/>
      <c r="T4" s="11"/>
      <c r="U4" s="11"/>
    </row>
    <row r="5" spans="1:21" ht="14.25">
      <c r="A5" s="13"/>
      <c r="B5" s="14"/>
      <c r="C5" s="14"/>
      <c r="D5" s="14"/>
      <c r="E5" s="14"/>
      <c r="F5" s="14"/>
      <c r="G5" s="14"/>
      <c r="H5" s="14"/>
      <c r="P5" s="11"/>
      <c r="Q5" s="11"/>
      <c r="R5" s="11"/>
      <c r="S5" s="11"/>
      <c r="T5" s="11"/>
      <c r="U5" s="11"/>
    </row>
    <row r="6" spans="1:21" ht="14.25">
      <c r="A6" s="15" t="s">
        <v>1</v>
      </c>
      <c r="B6" s="30">
        <f>+B8+B24+B26</f>
        <v>990153511.3899997</v>
      </c>
      <c r="C6" s="30">
        <f aca="true" t="shared" si="0" ref="C6:O6">+C8+C24+C26</f>
        <v>988639484.8999999</v>
      </c>
      <c r="D6" s="30">
        <f t="shared" si="0"/>
        <v>926349354.0099999</v>
      </c>
      <c r="E6" s="30">
        <f t="shared" si="0"/>
        <v>923076761.8000003</v>
      </c>
      <c r="F6" s="30">
        <f t="shared" si="0"/>
        <v>866934259.7800001</v>
      </c>
      <c r="G6" s="30">
        <f t="shared" si="0"/>
        <v>852496666.87</v>
      </c>
      <c r="H6" s="30">
        <f t="shared" si="0"/>
        <v>807017463.3599999</v>
      </c>
      <c r="I6" s="30">
        <f t="shared" si="0"/>
        <v>792491535.33</v>
      </c>
      <c r="J6" s="30">
        <f t="shared" si="0"/>
        <v>791393953.6700001</v>
      </c>
      <c r="K6" s="30">
        <f t="shared" si="0"/>
        <v>788230937.9399999</v>
      </c>
      <c r="L6" s="30">
        <f t="shared" si="0"/>
        <v>795071527</v>
      </c>
      <c r="M6" s="30">
        <v>825639310</v>
      </c>
      <c r="N6" s="30">
        <f t="shared" si="0"/>
        <v>769218598</v>
      </c>
      <c r="O6" s="30">
        <f t="shared" si="0"/>
        <v>696178470</v>
      </c>
      <c r="P6" s="11"/>
      <c r="Q6" s="11"/>
      <c r="R6" s="11"/>
      <c r="S6" s="11"/>
      <c r="T6" s="11"/>
      <c r="U6" s="11"/>
    </row>
    <row r="7" spans="1:21" ht="14.25">
      <c r="A7" s="15"/>
      <c r="B7" s="16"/>
      <c r="C7" s="16"/>
      <c r="D7" s="16"/>
      <c r="E7" s="16"/>
      <c r="F7" s="16"/>
      <c r="G7" s="16"/>
      <c r="H7" s="16"/>
      <c r="P7" s="11"/>
      <c r="Q7" s="11"/>
      <c r="R7" s="11"/>
      <c r="S7" s="11"/>
      <c r="T7" s="11"/>
      <c r="U7" s="11"/>
    </row>
    <row r="8" spans="1:21" ht="14.25">
      <c r="A8" s="15" t="s">
        <v>2</v>
      </c>
      <c r="B8" s="30">
        <f>+B10+B20</f>
        <v>868527820.2499998</v>
      </c>
      <c r="C8" s="30">
        <f aca="true" t="shared" si="1" ref="C8:O8">+C10+C20</f>
        <v>846011802.5099999</v>
      </c>
      <c r="D8" s="30">
        <f t="shared" si="1"/>
        <v>818761618.4799999</v>
      </c>
      <c r="E8" s="30">
        <f t="shared" si="1"/>
        <v>802120710.8100003</v>
      </c>
      <c r="F8" s="30">
        <f t="shared" si="1"/>
        <v>775371016.7400001</v>
      </c>
      <c r="G8" s="30">
        <f t="shared" si="1"/>
        <v>754942648.31</v>
      </c>
      <c r="H8" s="30">
        <f t="shared" si="1"/>
        <v>736908846.3199998</v>
      </c>
      <c r="I8" s="30">
        <f t="shared" si="1"/>
        <v>718879835</v>
      </c>
      <c r="J8" s="30">
        <f t="shared" si="1"/>
        <v>701988266.0600001</v>
      </c>
      <c r="K8" s="30">
        <f t="shared" si="1"/>
        <v>687982816.5899999</v>
      </c>
      <c r="L8" s="30">
        <f t="shared" si="1"/>
        <v>671404503</v>
      </c>
      <c r="M8" s="30">
        <f t="shared" si="1"/>
        <v>657563649</v>
      </c>
      <c r="N8" s="30">
        <f t="shared" si="1"/>
        <v>622271221</v>
      </c>
      <c r="O8" s="30">
        <f t="shared" si="1"/>
        <v>556704411</v>
      </c>
      <c r="P8" s="11"/>
      <c r="Q8" s="11"/>
      <c r="R8" s="11"/>
      <c r="S8" s="11"/>
      <c r="T8" s="11"/>
      <c r="U8" s="11"/>
    </row>
    <row r="9" spans="1:21" ht="14.25">
      <c r="A9" s="15"/>
      <c r="B9" s="17"/>
      <c r="C9" s="17"/>
      <c r="D9" s="17"/>
      <c r="E9" s="17"/>
      <c r="F9" s="17"/>
      <c r="G9" s="17"/>
      <c r="H9" s="17"/>
      <c r="P9" s="11"/>
      <c r="Q9" s="11"/>
      <c r="R9" s="11"/>
      <c r="S9" s="11"/>
      <c r="T9" s="11"/>
      <c r="U9" s="11"/>
    </row>
    <row r="10" spans="1:21" ht="14.25">
      <c r="A10" s="15" t="s">
        <v>3</v>
      </c>
      <c r="B10" s="29">
        <f>SUM(B11:B18)</f>
        <v>860560657.2299998</v>
      </c>
      <c r="C10" s="29">
        <f aca="true" t="shared" si="2" ref="C10:O10">SUM(C11:C18)</f>
        <v>840684760.2499999</v>
      </c>
      <c r="D10" s="29">
        <f t="shared" si="2"/>
        <v>814150209.0299999</v>
      </c>
      <c r="E10" s="29">
        <f t="shared" si="2"/>
        <v>797167173.6600003</v>
      </c>
      <c r="F10" s="29">
        <f t="shared" si="2"/>
        <v>769867338.1100001</v>
      </c>
      <c r="G10" s="29">
        <f t="shared" si="2"/>
        <v>750414326.9499999</v>
      </c>
      <c r="H10" s="29">
        <f t="shared" si="2"/>
        <v>732883030.9199998</v>
      </c>
      <c r="I10" s="29">
        <f t="shared" si="2"/>
        <v>714293033.97</v>
      </c>
      <c r="J10" s="29">
        <f t="shared" si="2"/>
        <v>697157114.7</v>
      </c>
      <c r="K10" s="29">
        <f t="shared" si="2"/>
        <v>682318694.0799999</v>
      </c>
      <c r="L10" s="29">
        <v>665767570</v>
      </c>
      <c r="M10" s="29">
        <v>652565364</v>
      </c>
      <c r="N10" s="29">
        <v>617706411</v>
      </c>
      <c r="O10" s="29">
        <f t="shared" si="2"/>
        <v>551887859</v>
      </c>
      <c r="P10" s="11"/>
      <c r="Q10" s="11"/>
      <c r="R10" s="11"/>
      <c r="S10" s="11"/>
      <c r="T10" s="11"/>
      <c r="U10" s="11"/>
    </row>
    <row r="11" spans="1:21" ht="14.25">
      <c r="A11" s="15" t="s">
        <v>4</v>
      </c>
      <c r="B11" s="31">
        <v>798140888.8599999</v>
      </c>
      <c r="C11" s="31">
        <v>781547176.4299998</v>
      </c>
      <c r="D11" s="31">
        <v>760172383.9699999</v>
      </c>
      <c r="E11" s="31">
        <v>741106548.4800003</v>
      </c>
      <c r="F11" s="31">
        <v>724917538.45</v>
      </c>
      <c r="G11" s="31">
        <v>704224277.04</v>
      </c>
      <c r="H11" s="31">
        <v>686819416.5899999</v>
      </c>
      <c r="I11" s="32">
        <v>669374492.99</v>
      </c>
      <c r="J11" s="33">
        <v>653710457.59</v>
      </c>
      <c r="K11" s="35">
        <v>635614859.2</v>
      </c>
      <c r="L11" s="36">
        <v>612350881</v>
      </c>
      <c r="M11" s="36">
        <v>581312994</v>
      </c>
      <c r="N11" s="36">
        <v>554217747</v>
      </c>
      <c r="O11" s="36">
        <v>504683073</v>
      </c>
      <c r="P11" s="11"/>
      <c r="Q11" s="11"/>
      <c r="R11" s="11"/>
      <c r="S11" s="11"/>
      <c r="T11" s="11"/>
      <c r="U11" s="11"/>
    </row>
    <row r="12" spans="1:21" ht="14.25">
      <c r="A12" s="15" t="s">
        <v>5</v>
      </c>
      <c r="B12" s="31">
        <v>12086341.310000002</v>
      </c>
      <c r="C12" s="31">
        <v>10788447.45</v>
      </c>
      <c r="D12" s="31">
        <v>10502497.34</v>
      </c>
      <c r="E12" s="31">
        <v>5570351.87</v>
      </c>
      <c r="F12" s="31">
        <v>5150448.34</v>
      </c>
      <c r="G12" s="31">
        <v>4552491.23</v>
      </c>
      <c r="H12" s="31">
        <v>3906209.2300000004</v>
      </c>
      <c r="I12" s="32">
        <v>4163884.6599999997</v>
      </c>
      <c r="J12" s="33">
        <v>3414607.89</v>
      </c>
      <c r="K12" s="35">
        <v>2604466.92</v>
      </c>
      <c r="L12" s="36">
        <v>2300314</v>
      </c>
      <c r="M12" s="36">
        <v>2393781</v>
      </c>
      <c r="N12" s="36">
        <v>1977171</v>
      </c>
      <c r="O12" s="36">
        <v>1524973</v>
      </c>
      <c r="P12" s="11"/>
      <c r="Q12" s="11"/>
      <c r="R12" s="11"/>
      <c r="S12" s="11"/>
      <c r="T12" s="11"/>
      <c r="U12" s="11"/>
    </row>
    <row r="13" spans="1:21" ht="14.25">
      <c r="A13" s="15" t="s">
        <v>6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2">
        <v>0</v>
      </c>
      <c r="J13" s="33">
        <v>0</v>
      </c>
      <c r="K13" s="35">
        <v>0</v>
      </c>
      <c r="L13" s="36">
        <v>0</v>
      </c>
      <c r="M13" s="36">
        <v>0</v>
      </c>
      <c r="N13" s="36">
        <v>0</v>
      </c>
      <c r="O13" s="36">
        <v>0</v>
      </c>
      <c r="P13" s="11"/>
      <c r="Q13" s="11"/>
      <c r="R13" s="11"/>
      <c r="S13" s="11"/>
      <c r="T13" s="11"/>
      <c r="U13" s="11"/>
    </row>
    <row r="14" spans="1:21" ht="14.25">
      <c r="A14" s="15" t="s">
        <v>7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2">
        <v>0</v>
      </c>
      <c r="J14" s="33">
        <v>0</v>
      </c>
      <c r="K14" s="35">
        <v>0</v>
      </c>
      <c r="L14" s="36">
        <v>0</v>
      </c>
      <c r="M14" s="36">
        <v>0</v>
      </c>
      <c r="N14" s="36">
        <v>0</v>
      </c>
      <c r="O14" s="36">
        <v>0</v>
      </c>
      <c r="P14" s="11"/>
      <c r="Q14" s="11"/>
      <c r="R14" s="11"/>
      <c r="S14" s="11"/>
      <c r="T14" s="11"/>
      <c r="U14" s="11"/>
    </row>
    <row r="15" spans="1:21" ht="14.25">
      <c r="A15" s="15" t="s">
        <v>8</v>
      </c>
      <c r="B15" s="31">
        <v>10603.73</v>
      </c>
      <c r="C15" s="31">
        <v>7261.049999999999</v>
      </c>
      <c r="D15" s="31">
        <v>348.90999999999997</v>
      </c>
      <c r="E15" s="31">
        <v>3710.29</v>
      </c>
      <c r="F15" s="31">
        <v>8090.57</v>
      </c>
      <c r="G15" s="31">
        <v>1844.5900000000001</v>
      </c>
      <c r="H15" s="31">
        <v>2263.42</v>
      </c>
      <c r="I15" s="32">
        <v>1259.6499999999999</v>
      </c>
      <c r="J15" s="33">
        <v>39334</v>
      </c>
      <c r="K15" s="35">
        <v>132.4</v>
      </c>
      <c r="L15" s="36">
        <v>5</v>
      </c>
      <c r="M15" s="36">
        <v>520</v>
      </c>
      <c r="N15" s="36">
        <v>0</v>
      </c>
      <c r="O15" s="36">
        <v>0</v>
      </c>
      <c r="P15" s="11"/>
      <c r="Q15" s="11"/>
      <c r="R15" s="11"/>
      <c r="S15" s="11"/>
      <c r="T15" s="11"/>
      <c r="U15" s="11"/>
    </row>
    <row r="16" spans="1:21" ht="14.25">
      <c r="A16" s="15" t="s">
        <v>9</v>
      </c>
      <c r="B16" s="31">
        <v>13563601.270000001</v>
      </c>
      <c r="C16" s="31">
        <v>14984523.92</v>
      </c>
      <c r="D16" s="31">
        <v>14943554.759999998</v>
      </c>
      <c r="E16" s="31">
        <v>15105459.44</v>
      </c>
      <c r="F16" s="31">
        <v>14562221.270000001</v>
      </c>
      <c r="G16" s="31">
        <v>14509117.040000001</v>
      </c>
      <c r="H16" s="31">
        <v>15686186.049999999</v>
      </c>
      <c r="I16" s="32">
        <v>14825537.72</v>
      </c>
      <c r="J16" s="33">
        <v>14007890.84</v>
      </c>
      <c r="K16" s="35">
        <v>12986652.18</v>
      </c>
      <c r="L16" s="36">
        <v>13057666</v>
      </c>
      <c r="M16" s="36">
        <v>12416751</v>
      </c>
      <c r="N16" s="36">
        <v>12754439</v>
      </c>
      <c r="O16" s="36">
        <v>11062954</v>
      </c>
      <c r="P16" s="11"/>
      <c r="Q16" s="11"/>
      <c r="R16" s="11"/>
      <c r="S16" s="11"/>
      <c r="T16" s="11"/>
      <c r="U16" s="11"/>
    </row>
    <row r="17" spans="1:21" ht="14.25">
      <c r="A17" s="15" t="s">
        <v>10</v>
      </c>
      <c r="B17" s="31">
        <v>19483288.01</v>
      </c>
      <c r="C17" s="31">
        <v>17656899.7</v>
      </c>
      <c r="D17" s="31">
        <v>14913791.920000007</v>
      </c>
      <c r="E17" s="31">
        <v>14708200.00000001</v>
      </c>
      <c r="F17" s="31">
        <v>11728056.109999996</v>
      </c>
      <c r="G17" s="31">
        <v>12068603.77</v>
      </c>
      <c r="H17" s="31">
        <v>11191500.73</v>
      </c>
      <c r="I17" s="32">
        <v>12251249.76</v>
      </c>
      <c r="J17" s="33">
        <v>11677450.55</v>
      </c>
      <c r="K17" s="35">
        <v>15271342.8</v>
      </c>
      <c r="L17" s="36">
        <v>23161033</v>
      </c>
      <c r="M17" s="36">
        <v>35619206</v>
      </c>
      <c r="N17" s="36">
        <v>26558560</v>
      </c>
      <c r="O17" s="36">
        <v>18959570</v>
      </c>
      <c r="P17" s="11"/>
      <c r="Q17" s="11"/>
      <c r="R17" s="11"/>
      <c r="S17" s="11"/>
      <c r="T17" s="11"/>
      <c r="U17" s="11"/>
    </row>
    <row r="18" spans="1:21" ht="14.25">
      <c r="A18" s="15" t="s">
        <v>11</v>
      </c>
      <c r="B18" s="31">
        <v>17275934.049999997</v>
      </c>
      <c r="C18" s="31">
        <v>15700451.699999996</v>
      </c>
      <c r="D18" s="31">
        <v>13617632.130000008</v>
      </c>
      <c r="E18" s="31">
        <v>20672903.579999994</v>
      </c>
      <c r="F18" s="31">
        <v>13500983.370000003</v>
      </c>
      <c r="G18" s="31">
        <v>15057993.279999997</v>
      </c>
      <c r="H18" s="31">
        <v>15277454.899999997</v>
      </c>
      <c r="I18" s="32">
        <v>13676609.19</v>
      </c>
      <c r="J18" s="33">
        <v>14307373.83</v>
      </c>
      <c r="K18" s="35">
        <v>15841240.58</v>
      </c>
      <c r="L18" s="36">
        <v>14897672</v>
      </c>
      <c r="M18" s="36">
        <v>20822111</v>
      </c>
      <c r="N18" s="36">
        <v>22198493</v>
      </c>
      <c r="O18" s="36">
        <v>15657289</v>
      </c>
      <c r="P18" s="11"/>
      <c r="Q18" s="11"/>
      <c r="R18" s="11"/>
      <c r="S18" s="11"/>
      <c r="T18" s="11"/>
      <c r="U18" s="11"/>
    </row>
    <row r="19" spans="1:21" ht="14.25">
      <c r="A19" s="15"/>
      <c r="B19" s="19"/>
      <c r="C19" s="19"/>
      <c r="D19" s="19"/>
      <c r="E19" s="19"/>
      <c r="F19" s="19"/>
      <c r="G19" s="19"/>
      <c r="H19" s="19"/>
      <c r="P19" s="11"/>
      <c r="Q19" s="11"/>
      <c r="R19" s="11"/>
      <c r="S19" s="11"/>
      <c r="T19" s="11"/>
      <c r="U19" s="11"/>
    </row>
    <row r="20" spans="1:21" ht="14.25">
      <c r="A20" s="15" t="s">
        <v>12</v>
      </c>
      <c r="B20" s="29">
        <f>SUM(B21:B22)</f>
        <v>7967163.02</v>
      </c>
      <c r="C20" s="29">
        <f aca="true" t="shared" si="3" ref="C20:O20">SUM(C21:C22)</f>
        <v>5327042.26</v>
      </c>
      <c r="D20" s="29">
        <f t="shared" si="3"/>
        <v>4611409.45</v>
      </c>
      <c r="E20" s="29">
        <f t="shared" si="3"/>
        <v>4953537.15</v>
      </c>
      <c r="F20" s="29">
        <f t="shared" si="3"/>
        <v>5503678.630000001</v>
      </c>
      <c r="G20" s="29">
        <f t="shared" si="3"/>
        <v>4528321.359999999</v>
      </c>
      <c r="H20" s="29">
        <f t="shared" si="3"/>
        <v>4025815.4</v>
      </c>
      <c r="I20" s="29">
        <f t="shared" si="3"/>
        <v>4586801.029999999</v>
      </c>
      <c r="J20" s="29">
        <f t="shared" si="3"/>
        <v>4831151.36</v>
      </c>
      <c r="K20" s="29">
        <f t="shared" si="3"/>
        <v>5664122.51</v>
      </c>
      <c r="L20" s="29">
        <f t="shared" si="3"/>
        <v>5636933</v>
      </c>
      <c r="M20" s="29">
        <f t="shared" si="3"/>
        <v>4998285</v>
      </c>
      <c r="N20" s="29">
        <f t="shared" si="3"/>
        <v>4564810</v>
      </c>
      <c r="O20" s="29">
        <f t="shared" si="3"/>
        <v>4816552</v>
      </c>
      <c r="P20" s="11"/>
      <c r="Q20" s="11"/>
      <c r="R20" s="11"/>
      <c r="S20" s="11"/>
      <c r="T20" s="11"/>
      <c r="U20" s="11"/>
    </row>
    <row r="21" spans="1:21" ht="14.25">
      <c r="A21" s="15" t="s">
        <v>13</v>
      </c>
      <c r="B21" s="31">
        <v>3224865.76</v>
      </c>
      <c r="C21" s="31">
        <v>1641695.92</v>
      </c>
      <c r="D21" s="31">
        <v>1515877.05</v>
      </c>
      <c r="E21" s="31">
        <v>736288.11</v>
      </c>
      <c r="F21" s="31">
        <v>2780136.02</v>
      </c>
      <c r="G21" s="31">
        <v>587797.97</v>
      </c>
      <c r="H21" s="31">
        <v>661265.5099999999</v>
      </c>
      <c r="I21" s="32">
        <v>935399.8099999999</v>
      </c>
      <c r="J21" s="33">
        <v>1027239.62</v>
      </c>
      <c r="K21" s="35">
        <v>1883225.69</v>
      </c>
      <c r="L21" s="36">
        <v>1245259</v>
      </c>
      <c r="M21" s="36">
        <v>1793947</v>
      </c>
      <c r="N21" s="36">
        <v>1253320</v>
      </c>
      <c r="O21" s="36">
        <v>1241943</v>
      </c>
      <c r="P21" s="11"/>
      <c r="Q21" s="11"/>
      <c r="R21" s="11"/>
      <c r="S21" s="11"/>
      <c r="T21" s="11"/>
      <c r="U21" s="11"/>
    </row>
    <row r="22" spans="1:21" ht="14.25">
      <c r="A22" s="15" t="s">
        <v>14</v>
      </c>
      <c r="B22" s="31">
        <v>4742297.26</v>
      </c>
      <c r="C22" s="31">
        <v>3685346.3400000003</v>
      </c>
      <c r="D22" s="31">
        <v>3095532.4</v>
      </c>
      <c r="E22" s="31">
        <v>4217249.04</v>
      </c>
      <c r="F22" s="31">
        <v>2723542.6100000003</v>
      </c>
      <c r="G22" s="31">
        <v>3940523.3899999997</v>
      </c>
      <c r="H22" s="31">
        <v>3364549.89</v>
      </c>
      <c r="I22" s="32">
        <v>3651401.2199999997</v>
      </c>
      <c r="J22" s="33">
        <v>3803911.74</v>
      </c>
      <c r="K22" s="35">
        <v>3780896.82</v>
      </c>
      <c r="L22" s="36">
        <v>4391674</v>
      </c>
      <c r="M22" s="36">
        <v>3204338</v>
      </c>
      <c r="N22" s="36">
        <v>3311490</v>
      </c>
      <c r="O22" s="36">
        <v>3574609</v>
      </c>
      <c r="P22" s="11"/>
      <c r="Q22" s="11"/>
      <c r="R22" s="11"/>
      <c r="S22" s="11"/>
      <c r="T22" s="11"/>
      <c r="U22" s="11"/>
    </row>
    <row r="23" spans="1:21" ht="14.25">
      <c r="A23" s="13"/>
      <c r="B23" s="14"/>
      <c r="C23" s="20"/>
      <c r="D23" s="20"/>
      <c r="E23" s="20"/>
      <c r="F23" s="20"/>
      <c r="G23" s="20"/>
      <c r="H23" s="20"/>
      <c r="P23" s="11"/>
      <c r="Q23" s="11"/>
      <c r="R23" s="11"/>
      <c r="S23" s="11"/>
      <c r="T23" s="11"/>
      <c r="U23" s="11"/>
    </row>
    <row r="24" spans="1:21" ht="14.25">
      <c r="A24" s="15" t="s">
        <v>15</v>
      </c>
      <c r="B24" s="31">
        <v>93140992.04</v>
      </c>
      <c r="C24" s="31">
        <v>115940173.92</v>
      </c>
      <c r="D24" s="31">
        <v>78099473.41999999</v>
      </c>
      <c r="E24" s="31">
        <v>93591824.75999999</v>
      </c>
      <c r="F24" s="31">
        <v>63686628</v>
      </c>
      <c r="G24" s="31">
        <v>66312155.21999999</v>
      </c>
      <c r="H24" s="31">
        <v>34457047.95</v>
      </c>
      <c r="I24" s="32">
        <v>36063280.72</v>
      </c>
      <c r="J24" s="33">
        <v>48303365</v>
      </c>
      <c r="K24" s="35">
        <v>48856915</v>
      </c>
      <c r="L24" s="36">
        <v>43093234</v>
      </c>
      <c r="M24" s="36">
        <v>76097850</v>
      </c>
      <c r="N24" s="36">
        <v>43998263</v>
      </c>
      <c r="O24" s="36">
        <v>43097737</v>
      </c>
      <c r="P24" s="11"/>
      <c r="Q24" s="11"/>
      <c r="R24" s="11"/>
      <c r="S24" s="11"/>
      <c r="T24" s="11"/>
      <c r="U24" s="11"/>
    </row>
    <row r="25" spans="1:21" ht="14.25">
      <c r="A25" s="15"/>
      <c r="B25" s="21"/>
      <c r="C25" s="21"/>
      <c r="D25" s="21"/>
      <c r="E25" s="21"/>
      <c r="F25" s="21"/>
      <c r="G25" s="21"/>
      <c r="H25" s="21"/>
      <c r="P25" s="11"/>
      <c r="Q25" s="11"/>
      <c r="R25" s="11"/>
      <c r="S25" s="11"/>
      <c r="T25" s="11"/>
      <c r="U25" s="11"/>
    </row>
    <row r="26" spans="1:21" ht="14.25">
      <c r="A26" s="15" t="s">
        <v>16</v>
      </c>
      <c r="B26" s="31">
        <v>28484699.100000016</v>
      </c>
      <c r="C26" s="31">
        <v>26687508.470000006</v>
      </c>
      <c r="D26" s="31">
        <v>29488262.11</v>
      </c>
      <c r="E26" s="31">
        <v>27364226.23</v>
      </c>
      <c r="F26" s="31">
        <v>27876615.039999995</v>
      </c>
      <c r="G26" s="31">
        <v>31241863.34</v>
      </c>
      <c r="H26" s="31">
        <v>35651569.09</v>
      </c>
      <c r="I26" s="32">
        <v>37548419.61</v>
      </c>
      <c r="J26" s="33">
        <v>41102322.61</v>
      </c>
      <c r="K26" s="35">
        <v>51391206.35</v>
      </c>
      <c r="L26" s="36">
        <v>80573790</v>
      </c>
      <c r="M26" s="36">
        <v>91977810</v>
      </c>
      <c r="N26" s="36">
        <v>102949114</v>
      </c>
      <c r="O26" s="36">
        <v>96376322</v>
      </c>
      <c r="P26" s="11"/>
      <c r="Q26" s="11"/>
      <c r="R26" s="11"/>
      <c r="S26" s="11"/>
      <c r="T26" s="11"/>
      <c r="U26" s="11"/>
    </row>
    <row r="27" spans="1:21" ht="14.25">
      <c r="A27" s="15"/>
      <c r="B27" s="22"/>
      <c r="C27" s="22"/>
      <c r="D27" s="22"/>
      <c r="E27" s="22"/>
      <c r="F27" s="22"/>
      <c r="G27" s="22"/>
      <c r="H27" s="22"/>
      <c r="P27" s="11"/>
      <c r="Q27" s="11"/>
      <c r="R27" s="11"/>
      <c r="S27" s="11"/>
      <c r="T27" s="11"/>
      <c r="U27" s="11"/>
    </row>
    <row r="28" spans="1:21" ht="14.25">
      <c r="A28" s="15" t="s">
        <v>17</v>
      </c>
      <c r="B28" s="30">
        <f>+B30+B43</f>
        <v>916970677.7599998</v>
      </c>
      <c r="C28" s="30">
        <f aca="true" t="shared" si="4" ref="C28:O28">+C30+C43</f>
        <v>911422281.3700001</v>
      </c>
      <c r="D28" s="30">
        <f t="shared" si="4"/>
        <v>883952342.2600001</v>
      </c>
      <c r="E28" s="30">
        <f t="shared" si="4"/>
        <v>869653216.3199999</v>
      </c>
      <c r="F28" s="30">
        <f t="shared" si="4"/>
        <v>837568043.1199999</v>
      </c>
      <c r="G28" s="30">
        <f t="shared" si="4"/>
        <v>818791472.6599998</v>
      </c>
      <c r="H28" s="30">
        <f t="shared" si="4"/>
        <v>770757331.65</v>
      </c>
      <c r="I28" s="30">
        <f t="shared" si="4"/>
        <v>770099548.2000002</v>
      </c>
      <c r="J28" s="30">
        <f t="shared" si="4"/>
        <v>777070969.65</v>
      </c>
      <c r="K28" s="30">
        <f t="shared" si="4"/>
        <v>785202680.1</v>
      </c>
      <c r="L28" s="30">
        <f t="shared" si="4"/>
        <v>781950417</v>
      </c>
      <c r="M28" s="30">
        <v>757635906</v>
      </c>
      <c r="N28" s="30">
        <v>718253722</v>
      </c>
      <c r="O28" s="30">
        <f t="shared" si="4"/>
        <v>677585612</v>
      </c>
      <c r="P28" s="11"/>
      <c r="Q28" s="11"/>
      <c r="R28" s="11"/>
      <c r="S28" s="11"/>
      <c r="T28" s="11"/>
      <c r="U28" s="11"/>
    </row>
    <row r="29" spans="1:21" ht="14.25">
      <c r="A29" s="15"/>
      <c r="B29" s="23"/>
      <c r="C29" s="23"/>
      <c r="D29" s="23"/>
      <c r="E29" s="23"/>
      <c r="F29" s="23"/>
      <c r="G29" s="23"/>
      <c r="H29" s="23"/>
      <c r="P29" s="11"/>
      <c r="Q29" s="11"/>
      <c r="R29" s="11"/>
      <c r="S29" s="11"/>
      <c r="T29" s="11"/>
      <c r="U29" s="11"/>
    </row>
    <row r="30" spans="1:21" ht="14.25">
      <c r="A30" s="15" t="s">
        <v>18</v>
      </c>
      <c r="B30" s="30">
        <f>+B32+B37+B39</f>
        <v>888486123.3999997</v>
      </c>
      <c r="C30" s="30">
        <f aca="true" t="shared" si="5" ref="C30:K30">+C32+C37+C39</f>
        <v>884735032.0000001</v>
      </c>
      <c r="D30" s="30">
        <f t="shared" si="5"/>
        <v>854466331.7600001</v>
      </c>
      <c r="E30" s="30">
        <f t="shared" si="5"/>
        <v>842293783.51</v>
      </c>
      <c r="F30" s="30">
        <f t="shared" si="5"/>
        <v>809691704.2299999</v>
      </c>
      <c r="G30" s="30">
        <f t="shared" si="5"/>
        <v>788161507.3199998</v>
      </c>
      <c r="H30" s="30">
        <f t="shared" si="5"/>
        <v>735112584.5</v>
      </c>
      <c r="I30" s="30">
        <f t="shared" si="5"/>
        <v>732553255.3300002</v>
      </c>
      <c r="J30" s="30">
        <f t="shared" si="5"/>
        <v>736300674.16</v>
      </c>
      <c r="K30" s="30">
        <f t="shared" si="5"/>
        <v>733910295.8100001</v>
      </c>
      <c r="L30" s="30">
        <v>701408543</v>
      </c>
      <c r="M30" s="30">
        <v>665625575</v>
      </c>
      <c r="N30" s="30">
        <v>615741877</v>
      </c>
      <c r="O30" s="30">
        <v>581735374</v>
      </c>
      <c r="P30" s="11"/>
      <c r="Q30" s="11"/>
      <c r="R30" s="11"/>
      <c r="S30" s="11"/>
      <c r="T30" s="11"/>
      <c r="U30" s="11"/>
    </row>
    <row r="31" spans="1:21" ht="14.25">
      <c r="A31" s="15"/>
      <c r="B31" s="23"/>
      <c r="C31" s="23"/>
      <c r="D31" s="23"/>
      <c r="E31" s="23"/>
      <c r="F31" s="23"/>
      <c r="G31" s="23"/>
      <c r="H31" s="23"/>
      <c r="P31" s="11"/>
      <c r="Q31" s="11"/>
      <c r="R31" s="11"/>
      <c r="S31" s="11"/>
      <c r="T31" s="11"/>
      <c r="U31" s="11"/>
    </row>
    <row r="32" spans="1:21" ht="14.25">
      <c r="A32" s="15" t="s">
        <v>19</v>
      </c>
      <c r="B32" s="29">
        <f>SUM(B33:B35)</f>
        <v>596871594.4299998</v>
      </c>
      <c r="C32" s="29">
        <f aca="true" t="shared" si="6" ref="C32:O32">SUM(C33:C35)</f>
        <v>582122521.76</v>
      </c>
      <c r="D32" s="29">
        <f t="shared" si="6"/>
        <v>567791414.8500001</v>
      </c>
      <c r="E32" s="29">
        <f t="shared" si="6"/>
        <v>557830322.8000002</v>
      </c>
      <c r="F32" s="29">
        <f t="shared" si="6"/>
        <v>553840780.5899999</v>
      </c>
      <c r="G32" s="29">
        <f t="shared" si="6"/>
        <v>536517419.07999986</v>
      </c>
      <c r="H32" s="29">
        <f t="shared" si="6"/>
        <v>515124695.81999993</v>
      </c>
      <c r="I32" s="29">
        <f t="shared" si="6"/>
        <v>501362574.84000003</v>
      </c>
      <c r="J32" s="29">
        <f t="shared" si="6"/>
        <v>477460260.40999997</v>
      </c>
      <c r="K32" s="29">
        <f t="shared" si="6"/>
        <v>456456020.99</v>
      </c>
      <c r="L32" s="29">
        <f t="shared" si="6"/>
        <v>437526217</v>
      </c>
      <c r="M32" s="29">
        <f t="shared" si="6"/>
        <v>415748534</v>
      </c>
      <c r="N32" s="29">
        <f t="shared" si="6"/>
        <v>393480009</v>
      </c>
      <c r="O32" s="29">
        <f t="shared" si="6"/>
        <v>360567649</v>
      </c>
      <c r="P32" s="11"/>
      <c r="Q32" s="11"/>
      <c r="R32" s="11"/>
      <c r="S32" s="11"/>
      <c r="T32" s="11"/>
      <c r="U32" s="11"/>
    </row>
    <row r="33" spans="1:21" ht="14.25">
      <c r="A33" s="15" t="s">
        <v>20</v>
      </c>
      <c r="B33" s="31">
        <v>169580716.03999996</v>
      </c>
      <c r="C33" s="31">
        <v>162768402.58000007</v>
      </c>
      <c r="D33" s="31">
        <v>156697023.14</v>
      </c>
      <c r="E33" s="31">
        <v>151910219.07</v>
      </c>
      <c r="F33" s="31">
        <v>148104003.34999993</v>
      </c>
      <c r="G33" s="31">
        <v>142099618.95</v>
      </c>
      <c r="H33" s="31">
        <v>138352418.38000003</v>
      </c>
      <c r="I33" s="32">
        <v>133224278.24999997</v>
      </c>
      <c r="J33" s="33">
        <v>130849418.98</v>
      </c>
      <c r="K33" s="33">
        <v>122901863.14</v>
      </c>
      <c r="L33" s="36">
        <v>116619815</v>
      </c>
      <c r="M33" s="36">
        <v>108734302</v>
      </c>
      <c r="N33" s="36">
        <v>102638775</v>
      </c>
      <c r="O33" s="36">
        <v>95307490</v>
      </c>
      <c r="P33" s="11"/>
      <c r="Q33" s="11"/>
      <c r="R33" s="11"/>
      <c r="S33" s="11"/>
      <c r="T33" s="11"/>
      <c r="U33" s="11"/>
    </row>
    <row r="34" spans="1:21" ht="14.25">
      <c r="A34" s="15" t="s">
        <v>21</v>
      </c>
      <c r="B34" s="31">
        <v>180598413.2499999</v>
      </c>
      <c r="C34" s="31">
        <v>178982434.03999993</v>
      </c>
      <c r="D34" s="31">
        <v>173561694.20999998</v>
      </c>
      <c r="E34" s="31">
        <v>165959178.83</v>
      </c>
      <c r="F34" s="31">
        <v>167251841.21999988</v>
      </c>
      <c r="G34" s="31">
        <v>163347598.72999996</v>
      </c>
      <c r="H34" s="31">
        <v>154473733.78</v>
      </c>
      <c r="I34" s="32">
        <v>144405982.29000005</v>
      </c>
      <c r="J34" s="33">
        <v>131231409.11</v>
      </c>
      <c r="K34" s="33">
        <v>122993499.64</v>
      </c>
      <c r="L34" s="36">
        <v>115677480</v>
      </c>
      <c r="M34" s="36">
        <v>110511742</v>
      </c>
      <c r="N34" s="36">
        <v>101809742</v>
      </c>
      <c r="O34" s="36">
        <v>90642174</v>
      </c>
      <c r="P34" s="11"/>
      <c r="Q34" s="11"/>
      <c r="R34" s="11"/>
      <c r="S34" s="11"/>
      <c r="T34" s="11"/>
      <c r="U34" s="11"/>
    </row>
    <row r="35" spans="1:21" ht="14.25">
      <c r="A35" s="15" t="s">
        <v>22</v>
      </c>
      <c r="B35" s="31">
        <v>246692465.14</v>
      </c>
      <c r="C35" s="31">
        <v>240371685.13999996</v>
      </c>
      <c r="D35" s="31">
        <v>237532697.50000012</v>
      </c>
      <c r="E35" s="31">
        <v>239960924.90000018</v>
      </c>
      <c r="F35" s="31">
        <v>238484936.0200001</v>
      </c>
      <c r="G35" s="31">
        <v>231070201.39999992</v>
      </c>
      <c r="H35" s="31">
        <v>222298543.6599999</v>
      </c>
      <c r="I35" s="32">
        <v>223732314.30000004</v>
      </c>
      <c r="J35" s="33">
        <v>215379432.32</v>
      </c>
      <c r="K35" s="33">
        <v>210560658.21</v>
      </c>
      <c r="L35" s="36">
        <v>205228922</v>
      </c>
      <c r="M35" s="36">
        <v>196502490</v>
      </c>
      <c r="N35" s="36">
        <v>189031492</v>
      </c>
      <c r="O35" s="36">
        <v>174617985</v>
      </c>
      <c r="P35" s="11"/>
      <c r="Q35" s="11"/>
      <c r="R35" s="11"/>
      <c r="S35" s="11"/>
      <c r="T35" s="11"/>
      <c r="U35" s="11"/>
    </row>
    <row r="36" spans="1:21" ht="14.25">
      <c r="A36" s="15"/>
      <c r="B36" s="24"/>
      <c r="C36" s="24"/>
      <c r="D36" s="24"/>
      <c r="E36" s="24"/>
      <c r="F36" s="24"/>
      <c r="G36" s="24"/>
      <c r="H36" s="24"/>
      <c r="Q36" s="11"/>
      <c r="R36" s="11"/>
      <c r="S36" s="11"/>
      <c r="T36" s="11"/>
      <c r="U36" s="11"/>
    </row>
    <row r="37" spans="1:21" ht="14.25">
      <c r="A37" s="15" t="s">
        <v>23</v>
      </c>
      <c r="B37" s="31">
        <v>230347156.47999993</v>
      </c>
      <c r="C37" s="31">
        <v>243581532.39000008</v>
      </c>
      <c r="D37" s="31">
        <v>228640462.27000004</v>
      </c>
      <c r="E37" s="31">
        <v>226736484.1299998</v>
      </c>
      <c r="F37" s="31">
        <v>195488085.97</v>
      </c>
      <c r="G37" s="31">
        <v>191710522.07999995</v>
      </c>
      <c r="H37" s="31">
        <v>164325665.89000005</v>
      </c>
      <c r="I37" s="32">
        <v>170742657.55000004</v>
      </c>
      <c r="J37" s="33">
        <v>198348859.76</v>
      </c>
      <c r="K37" s="33">
        <v>221764457.1</v>
      </c>
      <c r="L37" s="36">
        <v>210330999</v>
      </c>
      <c r="M37" s="36">
        <v>201644917</v>
      </c>
      <c r="N37" s="36">
        <v>175000035</v>
      </c>
      <c r="O37" s="36">
        <v>175748476</v>
      </c>
      <c r="P37" s="11"/>
      <c r="Q37" s="11"/>
      <c r="R37" s="11"/>
      <c r="S37" s="11"/>
      <c r="T37" s="11"/>
      <c r="U37" s="11"/>
    </row>
    <row r="38" spans="1:21" ht="14.25">
      <c r="A38" s="15"/>
      <c r="B38" s="24"/>
      <c r="C38" s="24"/>
      <c r="D38" s="24"/>
      <c r="E38" s="24"/>
      <c r="F38" s="24"/>
      <c r="G38" s="24"/>
      <c r="H38" s="24"/>
      <c r="P38" s="11"/>
      <c r="Q38" s="11"/>
      <c r="R38" s="11"/>
      <c r="S38" s="11"/>
      <c r="T38" s="11"/>
      <c r="U38" s="11"/>
    </row>
    <row r="39" spans="1:21" ht="14.25">
      <c r="A39" s="15" t="s">
        <v>24</v>
      </c>
      <c r="B39" s="29">
        <f>SUM(B40:B41)</f>
        <v>61267372.490000024</v>
      </c>
      <c r="C39" s="29">
        <f aca="true" t="shared" si="7" ref="C39:O39">SUM(C40:C41)</f>
        <v>59030977.849999994</v>
      </c>
      <c r="D39" s="29">
        <f t="shared" si="7"/>
        <v>58034454.63999998</v>
      </c>
      <c r="E39" s="29">
        <f t="shared" si="7"/>
        <v>57726976.58</v>
      </c>
      <c r="F39" s="29">
        <f t="shared" si="7"/>
        <v>60362837.67</v>
      </c>
      <c r="G39" s="29">
        <f t="shared" si="7"/>
        <v>59933566.16000001</v>
      </c>
      <c r="H39" s="29">
        <f t="shared" si="7"/>
        <v>55662222.79000001</v>
      </c>
      <c r="I39" s="29">
        <f t="shared" si="7"/>
        <v>60448022.94000003</v>
      </c>
      <c r="J39" s="29">
        <f t="shared" si="7"/>
        <v>60491553.99</v>
      </c>
      <c r="K39" s="29">
        <f t="shared" si="7"/>
        <v>55689817.72</v>
      </c>
      <c r="L39" s="29">
        <v>53551328</v>
      </c>
      <c r="M39" s="29">
        <f t="shared" si="7"/>
        <v>48232123</v>
      </c>
      <c r="N39" s="29">
        <f t="shared" si="7"/>
        <v>47261834</v>
      </c>
      <c r="O39" s="29">
        <f t="shared" si="7"/>
        <v>45419250</v>
      </c>
      <c r="P39" s="11"/>
      <c r="Q39" s="11"/>
      <c r="R39" s="11"/>
      <c r="S39" s="11"/>
      <c r="T39" s="11"/>
      <c r="U39" s="11"/>
    </row>
    <row r="40" spans="1:21" ht="14.25">
      <c r="A40" s="15" t="s">
        <v>25</v>
      </c>
      <c r="B40" s="31">
        <v>46845464.450000025</v>
      </c>
      <c r="C40" s="31">
        <v>45413628.96999999</v>
      </c>
      <c r="D40" s="31">
        <v>45777890.83999998</v>
      </c>
      <c r="E40" s="31">
        <v>44626541.46</v>
      </c>
      <c r="F40" s="31">
        <v>47308836.14</v>
      </c>
      <c r="G40" s="31">
        <v>46828866.98000001</v>
      </c>
      <c r="H40" s="31">
        <v>41816568.06000001</v>
      </c>
      <c r="I40" s="32">
        <v>46062724.81000003</v>
      </c>
      <c r="J40" s="33">
        <v>45970405.35</v>
      </c>
      <c r="K40" s="33">
        <v>40616651.88</v>
      </c>
      <c r="L40" s="36">
        <v>38293418</v>
      </c>
      <c r="M40" s="36">
        <v>35871270</v>
      </c>
      <c r="N40" s="36">
        <v>35119846</v>
      </c>
      <c r="O40" s="36">
        <v>34537782</v>
      </c>
      <c r="P40" s="11"/>
      <c r="Q40" s="11"/>
      <c r="R40" s="11"/>
      <c r="S40" s="11"/>
      <c r="T40" s="11"/>
      <c r="U40" s="11"/>
    </row>
    <row r="41" spans="1:21" ht="14.25">
      <c r="A41" s="15" t="s">
        <v>26</v>
      </c>
      <c r="B41" s="31">
        <v>14421908.040000001</v>
      </c>
      <c r="C41" s="31">
        <v>13617348.879999999</v>
      </c>
      <c r="D41" s="31">
        <v>12256563.799999999</v>
      </c>
      <c r="E41" s="31">
        <v>13100435.119999997</v>
      </c>
      <c r="F41" s="31">
        <v>13054001.530000003</v>
      </c>
      <c r="G41" s="31">
        <v>13104699.179999996</v>
      </c>
      <c r="H41" s="31">
        <v>13845654.729999997</v>
      </c>
      <c r="I41" s="32">
        <v>14385298.129999997</v>
      </c>
      <c r="J41" s="33">
        <v>14521148.64</v>
      </c>
      <c r="K41" s="33">
        <v>15073165.84</v>
      </c>
      <c r="L41" s="36">
        <v>15257909</v>
      </c>
      <c r="M41" s="36">
        <v>12360853</v>
      </c>
      <c r="N41" s="36">
        <v>12141988</v>
      </c>
      <c r="O41" s="36">
        <v>10881468</v>
      </c>
      <c r="P41" s="11"/>
      <c r="Q41" s="11"/>
      <c r="R41" s="11"/>
      <c r="S41" s="11"/>
      <c r="T41" s="11"/>
      <c r="U41" s="11"/>
    </row>
    <row r="42" spans="1:21" ht="14.25">
      <c r="A42" s="15"/>
      <c r="B42" s="18"/>
      <c r="C42" s="18"/>
      <c r="D42" s="18"/>
      <c r="E42" s="18"/>
      <c r="F42" s="18"/>
      <c r="G42" s="18"/>
      <c r="H42" s="18"/>
      <c r="P42" s="11"/>
      <c r="Q42" s="11"/>
      <c r="R42" s="11"/>
      <c r="S42" s="11"/>
      <c r="T42" s="11"/>
      <c r="U42" s="11"/>
    </row>
    <row r="43" spans="1:21" ht="14.25">
      <c r="A43" s="15" t="s">
        <v>28</v>
      </c>
      <c r="B43" s="31">
        <v>28484554.360000007</v>
      </c>
      <c r="C43" s="31">
        <v>26687249.37000001</v>
      </c>
      <c r="D43" s="31">
        <v>29486010.5</v>
      </c>
      <c r="E43" s="31">
        <v>27359432.81</v>
      </c>
      <c r="F43" s="31">
        <v>27876338.89</v>
      </c>
      <c r="G43" s="31">
        <v>30629965.340000004</v>
      </c>
      <c r="H43" s="31">
        <v>35644747.15</v>
      </c>
      <c r="I43" s="32">
        <v>37546292.870000005</v>
      </c>
      <c r="J43" s="33">
        <v>40770295.49</v>
      </c>
      <c r="K43" s="33">
        <v>51292384.29</v>
      </c>
      <c r="L43" s="36">
        <v>80541874</v>
      </c>
      <c r="M43" s="36">
        <v>92010332</v>
      </c>
      <c r="N43" s="36">
        <v>102511844</v>
      </c>
      <c r="O43" s="36">
        <v>95850238</v>
      </c>
      <c r="P43" s="11"/>
      <c r="Q43" s="11"/>
      <c r="R43" s="11"/>
      <c r="S43" s="11"/>
      <c r="T43" s="11"/>
      <c r="U43" s="11"/>
    </row>
    <row r="44" spans="1:21" ht="14.25">
      <c r="A44" s="15"/>
      <c r="B44" s="27"/>
      <c r="C44" s="27"/>
      <c r="D44" s="27"/>
      <c r="E44" s="27"/>
      <c r="G44" s="26"/>
      <c r="H44" s="26"/>
      <c r="I44" s="26"/>
      <c r="J44" s="26"/>
      <c r="K44" s="26"/>
      <c r="L44" s="26"/>
      <c r="M44" s="26"/>
      <c r="N44" s="26"/>
      <c r="O44" s="26"/>
      <c r="P44" s="11"/>
      <c r="Q44" s="11"/>
      <c r="R44" s="11"/>
      <c r="S44" s="11"/>
      <c r="T44" s="11"/>
      <c r="U44" s="11"/>
    </row>
    <row r="45" spans="1:21" ht="14.25">
      <c r="A45" s="15" t="s">
        <v>27</v>
      </c>
      <c r="B45" s="31">
        <v>496656008.31999993</v>
      </c>
      <c r="C45" s="31">
        <v>480998577.0999999</v>
      </c>
      <c r="D45" s="31">
        <v>426734399.55000025</v>
      </c>
      <c r="E45" s="31">
        <v>399864523.92</v>
      </c>
      <c r="F45" s="31">
        <v>376054219.4299999</v>
      </c>
      <c r="G45" s="31">
        <v>353591926.8999998</v>
      </c>
      <c r="H45" s="31">
        <v>335743467.56000006</v>
      </c>
      <c r="I45" s="32">
        <v>340110073.08999985</v>
      </c>
      <c r="J45" s="34">
        <v>342916294.93</v>
      </c>
      <c r="K45" s="34">
        <v>337193573.86</v>
      </c>
      <c r="L45" s="36">
        <v>351960444</v>
      </c>
      <c r="M45" s="36">
        <v>336810501</v>
      </c>
      <c r="N45" s="36">
        <v>279216214</v>
      </c>
      <c r="O45" s="36">
        <v>261343555</v>
      </c>
      <c r="P45" s="11"/>
      <c r="Q45" s="11"/>
      <c r="R45" s="11"/>
      <c r="S45" s="11"/>
      <c r="T45" s="11"/>
      <c r="U45" s="11"/>
    </row>
    <row r="46" spans="1:21" ht="14.25">
      <c r="A46" s="25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11"/>
      <c r="Q46" s="11"/>
      <c r="R46" s="11"/>
      <c r="S46" s="11"/>
      <c r="T46" s="11"/>
      <c r="U46" s="11"/>
    </row>
    <row r="47" spans="2:21" ht="15.75">
      <c r="B47" s="37" t="s">
        <v>29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11"/>
      <c r="Q47" s="11"/>
      <c r="R47" s="11"/>
      <c r="S47" s="11"/>
      <c r="T47" s="11"/>
      <c r="U47" s="11"/>
    </row>
    <row r="48" spans="17:21" ht="14.25">
      <c r="Q48" s="11"/>
      <c r="R48" s="11"/>
      <c r="S48" s="11"/>
      <c r="T48" s="11"/>
      <c r="U48" s="11"/>
    </row>
    <row r="49" spans="17:21" ht="14.25">
      <c r="Q49" s="11"/>
      <c r="R49" s="11"/>
      <c r="S49" s="11"/>
      <c r="T49" s="11"/>
      <c r="U49" s="11"/>
    </row>
    <row r="50" spans="17:21" ht="14.25">
      <c r="Q50" s="11"/>
      <c r="R50" s="11"/>
      <c r="S50" s="11"/>
      <c r="T50" s="11"/>
      <c r="U50" s="11"/>
    </row>
    <row r="51" spans="17:21" ht="14.25">
      <c r="Q51" s="11"/>
      <c r="R51" s="11"/>
      <c r="S51" s="11"/>
      <c r="T51" s="11"/>
      <c r="U51" s="11"/>
    </row>
    <row r="52" spans="17:21" ht="14.25">
      <c r="Q52" s="11"/>
      <c r="R52" s="11"/>
      <c r="S52" s="11"/>
      <c r="T52" s="11"/>
      <c r="U52" s="11"/>
    </row>
    <row r="53" spans="17:21" ht="14.25">
      <c r="Q53" s="11"/>
      <c r="R53" s="11"/>
      <c r="S53" s="11"/>
      <c r="T53" s="11"/>
      <c r="U53" s="11"/>
    </row>
    <row r="54" spans="17:21" ht="14.25">
      <c r="Q54" s="11"/>
      <c r="R54" s="11"/>
      <c r="S54" s="11"/>
      <c r="T54" s="11"/>
      <c r="U54" s="11"/>
    </row>
    <row r="55" spans="17:21" ht="14.25">
      <c r="Q55" s="11"/>
      <c r="R55" s="11"/>
      <c r="S55" s="11"/>
      <c r="T55" s="11"/>
      <c r="U55" s="11"/>
    </row>
    <row r="56" spans="17:21" ht="14.25">
      <c r="Q56" s="11"/>
      <c r="R56" s="11"/>
      <c r="S56" s="11"/>
      <c r="T56" s="11"/>
      <c r="U56" s="11"/>
    </row>
    <row r="57" spans="17:21" ht="14.25">
      <c r="Q57" s="11"/>
      <c r="R57" s="11"/>
      <c r="S57" s="11"/>
      <c r="T57" s="11"/>
      <c r="U57" s="11"/>
    </row>
    <row r="58" spans="1:21" ht="14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14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</sheetData>
  <sheetProtection/>
  <hyperlinks>
    <hyperlink ref="B47" r:id="rId1" display="SOURCE:New York State Office of the State Comptroller, &quot;Financial Data for Local Governments,&quot; https://www.osc.state.ny.us/localgov/datanstat/findata/index_choice.htm (last viewed August 12, 2020)."/>
  </hyperlinks>
  <printOptions/>
  <pageMargins left="0.75" right="0.75" top="1" bottom="1" header="0.5" footer="0.5"/>
  <pageSetup fitToHeight="2" fitToWidth="1" horizontalDpi="600" verticalDpi="600" orientation="landscape" scale="6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NYSOSC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lgs_user</dc:creator>
  <cp:keywords/>
  <dc:description/>
  <cp:lastModifiedBy>Charbonneau, Michele</cp:lastModifiedBy>
  <cp:lastPrinted>2016-09-20T17:28:02Z</cp:lastPrinted>
  <dcterms:created xsi:type="dcterms:W3CDTF">2010-01-07T21:38:33Z</dcterms:created>
  <dcterms:modified xsi:type="dcterms:W3CDTF">2022-03-01T19:47:37Z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