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9" sheetId="1" r:id="rId1"/>
    <sheet name="2015" sheetId="2" r:id="rId2"/>
    <sheet name="2014" sheetId="3" r:id="rId3"/>
    <sheet name="2013" sheetId="4" r:id="rId4"/>
    <sheet name="2011" sheetId="5" r:id="rId5"/>
    <sheet name="2010" sheetId="6" r:id="rId6"/>
    <sheet name="2009" sheetId="7" r:id="rId7"/>
    <sheet name="2008" sheetId="8" r:id="rId8"/>
    <sheet name="2007" sheetId="9" r:id="rId9"/>
    <sheet name="2006" sheetId="10" r:id="rId10"/>
    <sheet name="2005" sheetId="11" r:id="rId11"/>
    <sheet name="2004" sheetId="12" r:id="rId12"/>
    <sheet name="2003" sheetId="13" r:id="rId13"/>
    <sheet name="2002" sheetId="14" r:id="rId14"/>
    <sheet name="2001" sheetId="15" r:id="rId15"/>
    <sheet name="2000" sheetId="16" r:id="rId16"/>
    <sheet name="1999" sheetId="17" r:id="rId17"/>
    <sheet name="1998" sheetId="18" r:id="rId18"/>
    <sheet name="1997" sheetId="19" r:id="rId19"/>
  </sheets>
  <definedNames>
    <definedName name="_xlnm.Print_Area" localSheetId="18">'1997'!$A$1:$L$66</definedName>
    <definedName name="_xlnm.Print_Area" localSheetId="17">'1998'!$A$1:$L$66</definedName>
    <definedName name="_xlnm.Print_Area" localSheetId="16">'1999'!$A$1:$L$66</definedName>
    <definedName name="_xlnm.Print_Area" localSheetId="15">'2000'!$A$1:$L$66</definedName>
    <definedName name="_xlnm.Print_Area" localSheetId="14">'2001'!$A$1:$L$67</definedName>
    <definedName name="_xlnm.Print_Area" localSheetId="13">'2002'!$A$1:$L$66</definedName>
    <definedName name="_xlnm.Print_Area" localSheetId="12">'2003'!$A$1:$L$67</definedName>
    <definedName name="_xlnm.Print_Area" localSheetId="11">'2004'!$A$1:$L$67</definedName>
    <definedName name="_xlnm.Print_Area" localSheetId="10">'2005'!$A$1:$L$68</definedName>
    <definedName name="_xlnm.Print_Area" localSheetId="9">'2006'!$A$1:$L$68</definedName>
    <definedName name="_xlnm.Print_Area" localSheetId="8">'2007'!$A$1:$L$68</definedName>
    <definedName name="_xlnm.Print_Area" localSheetId="7">'2008'!$A$1:$L$68</definedName>
    <definedName name="_xlnm.Print_Area" localSheetId="6">'2009'!$A$1:$L$71</definedName>
    <definedName name="_xlnm.Print_Area" localSheetId="5">'2010'!$A$1:$L$72</definedName>
    <definedName name="_xlnm.Print_Area" localSheetId="4">'2011'!$A$1:$L$70</definedName>
    <definedName name="_xlnm.Print_Area" localSheetId="3">'2013'!$A$1:$L$71</definedName>
    <definedName name="_xlnm.Print_Area" localSheetId="2">'2014'!$A$1:$L$71</definedName>
    <definedName name="_xlnm.Print_Area" localSheetId="1">'2015'!$A$1:$L$70</definedName>
    <definedName name="_xlnm.Print_Area" localSheetId="0">'2019'!$A$1:$L$70</definedName>
    <definedName name="_xlnm.Print_Titles">#N/A</definedName>
  </definedNames>
  <calcPr fullCalcOnLoad="1"/>
</workbook>
</file>

<file path=xl/sharedStrings.xml><?xml version="1.0" encoding="utf-8"?>
<sst xmlns="http://schemas.openxmlformats.org/spreadsheetml/2006/main" count="1451" uniqueCount="110">
  <si>
    <t>Acreage and Market Value of Taxable State-Owned Lands</t>
  </si>
  <si>
    <t>New York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</si>
  <si>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</si>
  <si>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</si>
  <si>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</si>
  <si>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</si>
  <si>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</si>
  <si>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</si>
  <si>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</si>
  <si>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</si>
  <si>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</si>
  <si>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</si>
  <si>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</si>
  <si>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</si>
  <si>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</si>
  <si>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</si>
  <si>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</si>
  <si>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</si>
  <si>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</si>
  <si>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</si>
  <si>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</si>
  <si>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</si>
  <si>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</si>
  <si>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</si>
  <si>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</si>
  <si>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</si>
  <si>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</si>
  <si>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</si>
  <si>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Oneida</t>
  </si>
  <si>
    <t xml:space="preserve">  Onondaga</t>
  </si>
  <si>
    <t xml:space="preserve">  Orange</t>
  </si>
  <si>
    <t xml:space="preserve">  Orleans</t>
  </si>
  <si>
    <t xml:space="preserve">  Oswego</t>
  </si>
  <si>
    <t xml:space="preserve">  Otsego</t>
  </si>
  <si>
    <t xml:space="preserve">  Rensselaer</t>
  </si>
  <si>
    <t xml:space="preserve">  Rockland</t>
  </si>
  <si>
    <t xml:space="preserve">  St. Lawrence</t>
  </si>
  <si>
    <t xml:space="preserve">  Saratoga</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</si>
  <si>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</si>
  <si>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</si>
  <si>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</si>
  <si>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</si>
  <si>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</si>
  <si>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</si>
  <si>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</si>
  <si>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</si>
  <si>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</si>
  <si>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</si>
  <si>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</si>
  <si>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Westchester</t>
  </si>
  <si>
    <t xml:space="preserve">  Wyoming</t>
  </si>
  <si>
    <t xml:space="preserve">  Yates</t>
  </si>
  <si>
    <t>1   Includes only the counties in which New York State owns taxable land.</t>
  </si>
  <si>
    <t>4  Taxable for all except county purposes under Section 534 of the Real Property Tax Law.</t>
  </si>
  <si>
    <t xml:space="preserve">                Acres</t>
  </si>
  <si>
    <t>2  Taxable for all purposes under Sections 532 (a) and (b) of the Real Property Tax Law.</t>
  </si>
  <si>
    <t xml:space="preserve">  Ontario</t>
  </si>
  <si>
    <t xml:space="preserve">  Putnam</t>
  </si>
  <si>
    <t>3  Taxable for school district purposes under Section 536 of the Real Property Tax Law.</t>
  </si>
  <si>
    <t xml:space="preserve">  Nassau</t>
  </si>
  <si>
    <t xml:space="preserve">  Queens</t>
  </si>
  <si>
    <t xml:space="preserve">             </t>
  </si>
  <si>
    <t>New York State by County — 2015</t>
  </si>
  <si>
    <t>5  Taxable for all purposes under Sections 532 (c) - (j) of the Real Property Tax Law and Section 15-2115 of the Environmental Conservation Law.</t>
  </si>
  <si>
    <t>SOURCE:  New York State Department of Taxation and Finance, Office of Real Property Tax Services.</t>
  </si>
  <si>
    <r>
      <t>County</t>
    </r>
    <r>
      <rPr>
        <vertAlign val="superscript"/>
        <sz val="11"/>
        <rFont val="Arial"/>
        <family val="2"/>
      </rPr>
      <t>1</t>
    </r>
  </si>
  <si>
    <r>
      <t xml:space="preserve">                     Value</t>
    </r>
    <r>
      <rPr>
        <vertAlign val="superscript"/>
        <sz val="11"/>
        <rFont val="Arial"/>
        <family val="2"/>
      </rPr>
      <t>6</t>
    </r>
  </si>
  <si>
    <r>
      <t>Forest Preserve Lands</t>
    </r>
    <r>
      <rPr>
        <vertAlign val="superscript"/>
        <sz val="11"/>
        <rFont val="Arial"/>
        <family val="2"/>
      </rPr>
      <t>2</t>
    </r>
  </si>
  <si>
    <r>
      <t>Land Taxable for School 
Purposes Only</t>
    </r>
    <r>
      <rPr>
        <vertAlign val="superscript"/>
        <sz val="11"/>
        <rFont val="Arial"/>
        <family val="2"/>
      </rPr>
      <t>3</t>
    </r>
  </si>
  <si>
    <r>
      <t>Reforested Lands</t>
    </r>
    <r>
      <rPr>
        <vertAlign val="superscript"/>
        <sz val="11"/>
        <rFont val="Arial"/>
        <family val="2"/>
      </rPr>
      <t>4</t>
    </r>
  </si>
  <si>
    <r>
      <t>Other</t>
    </r>
    <r>
      <rPr>
        <vertAlign val="superscript"/>
        <sz val="11"/>
        <rFont val="Arial"/>
        <family val="2"/>
      </rPr>
      <t>5</t>
    </r>
  </si>
  <si>
    <r>
      <t xml:space="preserve">6  Represents the sum of city and town assessment roll market values determined by local assessors rather than appraisal values formerly reported by the State Office of Real Property Tax Services market survey. The change results from the "Shandaken Decision": </t>
    </r>
    <r>
      <rPr>
        <i/>
        <sz val="11"/>
        <rFont val="Arial"/>
        <family val="2"/>
      </rPr>
      <t>Town of Shandaken v. SBEA</t>
    </r>
    <r>
      <rPr>
        <sz val="11"/>
        <rFont val="Arial"/>
        <family val="2"/>
      </rPr>
      <t>, 62 N.Y. 2d 442 (1984).</t>
    </r>
  </si>
  <si>
    <t>New York State by County — 2014</t>
  </si>
  <si>
    <r>
      <t xml:space="preserve">6  Represents the sum of city and town assessment roll market values determined by local assessors rather than appraisal values formerly reported by the State Office of Real Property Tax Services market survey.  The change results from the "Shandaken Decision": </t>
    </r>
    <r>
      <rPr>
        <i/>
        <sz val="11"/>
        <rFont val="Arial"/>
        <family val="2"/>
      </rPr>
      <t>Town of Shandaken v. SBEA</t>
    </r>
    <r>
      <rPr>
        <sz val="11"/>
        <rFont val="Arial"/>
        <family val="2"/>
      </rPr>
      <t>, 62 N.Y. 2d 442 (1984).</t>
    </r>
  </si>
  <si>
    <t>New York State by County — 2013</t>
  </si>
  <si>
    <r>
      <t xml:space="preserve">6  Represents the sum of city and town assessment roll market values determined by local assessors rather than appraisal values formerly reported by the State Office of Real Property Tax Services market survey.  The change results from the “Shandaken Decision”: </t>
    </r>
    <r>
      <rPr>
        <i/>
        <sz val="11"/>
        <rFont val="Arial"/>
        <family val="2"/>
      </rPr>
      <t>Town of Shandaken v. SBEA</t>
    </r>
    <r>
      <rPr>
        <sz val="11"/>
        <rFont val="Arial"/>
        <family val="2"/>
      </rPr>
      <t>, 62 N.Y. 2d 442 (1984).</t>
    </r>
  </si>
  <si>
    <t>New York State by County — 2011</t>
  </si>
  <si>
    <r>
      <t xml:space="preserve">6  Represents the sum of city and town assessment roll market values determined by local assessors rather than appraisal values formerly reported by the State Office of Real Property Tax Services market survey. The change results from the “Shandaken Decision”: </t>
    </r>
    <r>
      <rPr>
        <i/>
        <sz val="11"/>
        <rFont val="Arial"/>
        <family val="2"/>
      </rPr>
      <t>Town of Shandaken v. SBEA</t>
    </r>
    <r>
      <rPr>
        <sz val="11"/>
        <rFont val="Arial"/>
        <family val="2"/>
      </rPr>
      <t>, 62 N.Y. 2d 442 (1984).</t>
    </r>
  </si>
  <si>
    <t>New York State by County — 2010</t>
  </si>
  <si>
    <t>New York State by County — 2009</t>
  </si>
  <si>
    <t>SOURCE:  New York State Office of Real Property Tax Services.</t>
  </si>
  <si>
    <r>
      <t xml:space="preserve">6  Represents the sum of city and town assessment roll market values determined by local assessors rather than appraisal values formerly reported by the State Office of Real Property Services market survey. The change results from the "Shandaken Decision": </t>
    </r>
    <r>
      <rPr>
        <i/>
        <sz val="11"/>
        <rFont val="Arial"/>
        <family val="2"/>
      </rPr>
      <t>Town of Shandaken v. SBEA</t>
    </r>
    <r>
      <rPr>
        <sz val="11"/>
        <rFont val="Arial"/>
        <family val="2"/>
      </rPr>
      <t>, 62 N.Y. 2d 442 (1984).</t>
    </r>
  </si>
  <si>
    <t>New York State by County — 2008</t>
  </si>
  <si>
    <t>3  Taxable under Section 536 of the Real Property Tax Law.</t>
  </si>
  <si>
    <t>SOURCE:  New York State Office of Real Property Services.</t>
  </si>
  <si>
    <t>5  Taxable for all purposes under Sections 532 (c) - (i) of the Real Property Tax Law and Section 15-2115 of the Environmental Conservation Law.</t>
  </si>
  <si>
    <r>
      <t xml:space="preserve">6  Represents the sum of city and town assessment roll market values determined by local assessors rather than appraisal values formerly reported by the State Office of Real Property Services market survey.  The change results from the "Shandaken Decision": </t>
    </r>
    <r>
      <rPr>
        <i/>
        <sz val="11"/>
        <rFont val="Arial"/>
        <family val="2"/>
      </rPr>
      <t>Town of Shandaken v. SBEA</t>
    </r>
    <r>
      <rPr>
        <sz val="11"/>
        <rFont val="Arial"/>
        <family val="2"/>
      </rPr>
      <t>, 62 N.Y. 2d 442 (1984).</t>
    </r>
  </si>
  <si>
    <t>New York State by County — 2007</t>
  </si>
  <si>
    <t>New York State by County — 2006</t>
  </si>
  <si>
    <t>New York State by County — 2005</t>
  </si>
  <si>
    <t>New York State by County — 2004</t>
  </si>
  <si>
    <t>New York State by County — 2003</t>
  </si>
  <si>
    <t/>
  </si>
  <si>
    <t>New York State by County — 2002</t>
  </si>
  <si>
    <t>New York State by County — 2001</t>
  </si>
  <si>
    <t>New York State by County — 2000</t>
  </si>
  <si>
    <t>2  Taxable for all purposes under Sections 532(a) and (b) of the Real Property Tax Law.</t>
  </si>
  <si>
    <t>New York State by County — 1999</t>
  </si>
  <si>
    <t>SOURCE:  New York State Board of Real Property Services.</t>
  </si>
  <si>
    <t>New York State by County — 1998</t>
  </si>
  <si>
    <t>2  Taxable for all purposes under Sections 32(a) and (b) of the Real Property Tax Law.</t>
  </si>
  <si>
    <t>3  Taxable under Section 436 of the Real Property Tax Law.</t>
  </si>
  <si>
    <t>4  Taxable for all except county purposes under Section 434 of the Real Property Tax Law.</t>
  </si>
  <si>
    <t>5  Taxable for all purposes under Sections 432 (c) - (h) of the Real Property Tax Law and Section 14-2114 of the Environmental Conservation Law.</t>
  </si>
  <si>
    <t>New York State by County — 1997</t>
  </si>
  <si>
    <t xml:space="preserve">                        -</t>
  </si>
  <si>
    <t>1  Includes only the counties in which New York State owns taxable land.</t>
  </si>
  <si>
    <t>5  Taxable for all purposes under Sections 532 (c) - (h) of the Real Property Tax Law and Section 15-2115 of the Environmental Conservation Law.</t>
  </si>
  <si>
    <r>
      <t xml:space="preserve">6  Represents the sum of city and town assessment roll market values determined by local assessors rather than appraisal values formerly reported by the State Office of Real Property Services market survey. The change results from the "Shandaken Decision":  </t>
    </r>
    <r>
      <rPr>
        <i/>
        <sz val="11"/>
        <rFont val="Arial"/>
        <family val="2"/>
      </rPr>
      <t>Town of Shandaken v. SBEA</t>
    </r>
    <r>
      <rPr>
        <sz val="11"/>
        <rFont val="Arial"/>
        <family val="2"/>
      </rPr>
      <t>, 62 N.Y. 2d 442 (1984).</t>
    </r>
  </si>
  <si>
    <t>New York State by County — 2019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</si>
</sst>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0"/>
    <numFmt numFmtId="166" formatCode="&quot;$&quot;#,##0.00"/>
    <numFmt numFmtId="167" formatCode="&quot;$&quot;#,##0.0"/>
    <numFmt numFmtId="168" formatCode="[$-409]dddd\,\ mmmm\ d\,\ yyyy"/>
    <numFmt numFmtId="169" formatCode="[$-409]h:mm:ss\ AM/PM"/>
    <numFmt numFmtId="170" formatCode="0.0"/>
    <numFmt numFmtId="171" formatCode="#,##0;\-#,##0;\_\_"/>
    <numFmt numFmtId="172" formatCode="[$$-409]#,##0;\([$$-409]#,##0\);\_\_"/>
  </numFmts>
  <fonts count="47">
    <font>
      <sz val="12"/>
      <name val="Arial"/>
      <family val="0"/>
    </font>
    <font>
      <b/>
      <sz val="10"/>
      <name val="Arial"/>
      <family val="0"/>
    </font>
    <font>
      <i/>
      <sz val="10"/>
      <name val="Arial"/>
      <family val="0"/>
    </font>
    <font>
      <b/>
      <i/>
      <sz val="10"/>
      <name val="Arial"/>
      <family val="0"/>
    </font>
    <font>
      <sz val="12"/>
      <name val="Clearface Regular"/>
      <family val="1"/>
    </font>
    <font>
      <sz val="12"/>
      <color indexed="8"/>
      <name val="Clearface Regular"/>
      <family val="1"/>
    </font>
    <font>
      <sz val="11"/>
      <name val="Arial"/>
      <family val="2"/>
    </font>
    <font>
      <sz val="11"/>
      <color indexed="8"/>
      <name val="Arial"/>
      <family val="2"/>
    </font>
    <font>
      <vertAlign val="superscript"/>
      <sz val="11"/>
      <name val="Arial"/>
      <family val="2"/>
    </font>
    <font>
      <i/>
      <sz val="11"/>
      <name val="Arial"/>
      <family val="2"/>
    </font>
    <font>
      <b/>
      <sz val="16"/>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6"/>
      <color rgb="FF000000"/>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border>
    <border>
      <left>
        <color indexed="63"/>
      </left>
      <right>
        <color indexed="63"/>
      </right>
      <top style="thin"/>
      <bottom>
        <color indexed="63"/>
      </bottom>
    </border>
    <border>
      <left>
        <color rgb="FF000000"/>
      </left>
      <right>
        <color rgb="FF000000"/>
      </right>
      <top style="thin">
        <color rgb="FF000000"/>
      </top>
      <bottom>
        <color rgb="FF000000"/>
      </bottom>
    </border>
    <border>
      <left>
        <color indexed="63"/>
      </left>
      <right>
        <color indexed="63"/>
      </right>
      <top>
        <color indexed="63"/>
      </top>
      <bottom style="thin"/>
    </border>
    <border>
      <left>
        <color indexed="63"/>
      </left>
      <right>
        <color indexed="63"/>
      </right>
      <top style="thin"/>
      <bottom style="thin">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6">
    <xf numFmtId="0" fontId="0" fillId="0" borderId="0" xfId="0" applyAlignment="1">
      <alignment/>
    </xf>
    <xf numFmtId="0" fontId="4" fillId="33" borderId="0" xfId="0" applyNumberFormat="1" applyFont="1" applyFill="1" applyAlignment="1">
      <alignment/>
    </xf>
    <xf numFmtId="0" fontId="5" fillId="33" borderId="0" xfId="0" applyNumberFormat="1" applyFont="1" applyFill="1" applyAlignment="1">
      <alignment/>
    </xf>
    <xf numFmtId="3" fontId="4" fillId="33" borderId="0" xfId="0" applyNumberFormat="1" applyFont="1" applyFill="1" applyAlignment="1">
      <alignment/>
    </xf>
    <xf numFmtId="3" fontId="5" fillId="33" borderId="0" xfId="0" applyNumberFormat="1" applyFont="1" applyFill="1" applyAlignment="1">
      <alignment/>
    </xf>
    <xf numFmtId="3" fontId="4" fillId="33" borderId="0" xfId="0" applyNumberFormat="1" applyFont="1" applyFill="1" applyAlignment="1">
      <alignment/>
    </xf>
    <xf numFmtId="0" fontId="4" fillId="33" borderId="0" xfId="0" applyNumberFormat="1" applyFont="1" applyFill="1" applyAlignment="1">
      <alignment/>
    </xf>
    <xf numFmtId="3" fontId="5" fillId="33" borderId="0" xfId="0" applyNumberFormat="1" applyFont="1" applyFill="1" applyAlignment="1">
      <alignment/>
    </xf>
    <xf numFmtId="0" fontId="5" fillId="33" borderId="0" xfId="0" applyNumberFormat="1" applyFont="1" applyFill="1" applyAlignment="1">
      <alignment/>
    </xf>
    <xf numFmtId="3" fontId="6" fillId="33" borderId="0" xfId="0" applyNumberFormat="1" applyFont="1" applyFill="1" applyAlignment="1">
      <alignment/>
    </xf>
    <xf numFmtId="0" fontId="6" fillId="33" borderId="0" xfId="0" applyNumberFormat="1" applyFont="1" applyFill="1" applyAlignment="1">
      <alignment/>
    </xf>
    <xf numFmtId="0" fontId="7" fillId="33" borderId="0" xfId="0" applyNumberFormat="1" applyFont="1" applyFill="1" applyAlignment="1">
      <alignment/>
    </xf>
    <xf numFmtId="0" fontId="6" fillId="33" borderId="10" xfId="0" applyNumberFormat="1" applyFont="1" applyFill="1" applyBorder="1" applyAlignment="1">
      <alignment/>
    </xf>
    <xf numFmtId="3" fontId="6" fillId="33" borderId="10" xfId="0" applyNumberFormat="1" applyFont="1" applyFill="1" applyBorder="1" applyAlignment="1">
      <alignment/>
    </xf>
    <xf numFmtId="3" fontId="6" fillId="33" borderId="11"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0" xfId="0" applyNumberFormat="1" applyFont="1" applyFill="1" applyAlignment="1">
      <alignment horizontal="right"/>
    </xf>
    <xf numFmtId="3" fontId="6" fillId="33" borderId="10" xfId="0" applyNumberFormat="1" applyFont="1" applyFill="1" applyBorder="1" applyAlignment="1">
      <alignment horizontal="right"/>
    </xf>
    <xf numFmtId="0" fontId="6" fillId="33" borderId="11" xfId="0" applyNumberFormat="1" applyFont="1" applyFill="1" applyBorder="1" applyAlignment="1">
      <alignment horizontal="right"/>
    </xf>
    <xf numFmtId="3" fontId="6" fillId="33" borderId="0" xfId="0" applyNumberFormat="1" applyFont="1" applyFill="1" applyAlignment="1" quotePrefix="1">
      <alignment horizontal="right"/>
    </xf>
    <xf numFmtId="3" fontId="7" fillId="33" borderId="0" xfId="0" applyNumberFormat="1" applyFont="1" applyFill="1" applyAlignment="1">
      <alignment/>
    </xf>
    <xf numFmtId="3" fontId="6" fillId="33" borderId="0" xfId="0" applyNumberFormat="1" applyFont="1" applyFill="1" applyAlignment="1">
      <alignment horizontal="right"/>
    </xf>
    <xf numFmtId="0" fontId="6" fillId="33" borderId="0" xfId="0" applyNumberFormat="1" applyFont="1" applyFill="1" applyAlignment="1">
      <alignment horizontal="left"/>
    </xf>
    <xf numFmtId="164" fontId="6" fillId="33" borderId="0" xfId="0" applyNumberFormat="1" applyFont="1" applyFill="1" applyAlignment="1">
      <alignment/>
    </xf>
    <xf numFmtId="164" fontId="6" fillId="33" borderId="0" xfId="0" applyNumberFormat="1" applyFont="1" applyFill="1" applyAlignment="1" quotePrefix="1">
      <alignment horizontal="left"/>
    </xf>
    <xf numFmtId="0" fontId="6" fillId="0" borderId="0" xfId="0" applyNumberFormat="1" applyFont="1" applyAlignment="1">
      <alignment/>
    </xf>
    <xf numFmtId="3" fontId="6" fillId="0" borderId="0" xfId="0" applyNumberFormat="1" applyFont="1" applyAlignment="1">
      <alignment/>
    </xf>
    <xf numFmtId="164" fontId="10" fillId="33" borderId="0" xfId="0" applyNumberFormat="1" applyFont="1" applyFill="1" applyAlignment="1">
      <alignment horizontal="left"/>
    </xf>
    <xf numFmtId="164" fontId="10" fillId="33" borderId="0" xfId="0" applyNumberFormat="1" applyFont="1" applyFill="1" applyAlignment="1">
      <alignment/>
    </xf>
    <xf numFmtId="164" fontId="10" fillId="33" borderId="0" xfId="0" applyNumberFormat="1" applyFont="1" applyFill="1" applyAlignment="1" quotePrefix="1">
      <alignment horizontal="left"/>
    </xf>
    <xf numFmtId="164" fontId="6" fillId="33" borderId="0" xfId="0" applyNumberFormat="1" applyFont="1" applyFill="1" applyAlignment="1" quotePrefix="1">
      <alignment horizontal="right"/>
    </xf>
    <xf numFmtId="164" fontId="6" fillId="33" borderId="0" xfId="0" applyNumberFormat="1" applyFont="1" applyFill="1" applyAlignment="1">
      <alignment horizontal="right"/>
    </xf>
    <xf numFmtId="0" fontId="6" fillId="33" borderId="12" xfId="0" applyNumberFormat="1" applyFont="1" applyFill="1" applyBorder="1" applyAlignment="1">
      <alignment/>
    </xf>
    <xf numFmtId="0" fontId="6" fillId="34" borderId="0" xfId="0" applyNumberFormat="1" applyFont="1" applyFill="1" applyBorder="1" applyAlignment="1">
      <alignment/>
    </xf>
    <xf numFmtId="0" fontId="6" fillId="34" borderId="13" xfId="0" applyNumberFormat="1" applyFont="1" applyFill="1" applyBorder="1" applyAlignment="1">
      <alignment/>
    </xf>
    <xf numFmtId="164" fontId="6" fillId="34" borderId="0" xfId="0" applyNumberFormat="1" applyFont="1" applyFill="1" applyBorder="1" applyAlignment="1">
      <alignment/>
    </xf>
    <xf numFmtId="0" fontId="6" fillId="34" borderId="0" xfId="0" applyNumberFormat="1" applyFont="1" applyFill="1" applyBorder="1" applyAlignment="1">
      <alignment horizontal="right"/>
    </xf>
    <xf numFmtId="3" fontId="6" fillId="34" borderId="0" xfId="0" applyNumberFormat="1" applyFont="1" applyFill="1" applyBorder="1" applyAlignment="1">
      <alignment/>
    </xf>
    <xf numFmtId="164" fontId="6" fillId="34" borderId="0" xfId="0" applyNumberFormat="1" applyFont="1" applyFill="1" applyBorder="1" applyAlignment="1" quotePrefix="1">
      <alignment horizontal="right"/>
    </xf>
    <xf numFmtId="3" fontId="6" fillId="34" borderId="0" xfId="0" applyNumberFormat="1" applyFont="1" applyFill="1" applyBorder="1" applyAlignment="1">
      <alignment horizontal="right"/>
    </xf>
    <xf numFmtId="0" fontId="6" fillId="34" borderId="0" xfId="0" applyNumberFormat="1" applyFont="1" applyFill="1" applyBorder="1" applyAlignment="1">
      <alignment horizontal="left"/>
    </xf>
    <xf numFmtId="3" fontId="6" fillId="34" borderId="13" xfId="0" applyNumberFormat="1" applyFont="1" applyFill="1" applyBorder="1" applyAlignment="1">
      <alignment/>
    </xf>
    <xf numFmtId="164" fontId="6" fillId="34" borderId="0" xfId="0" applyNumberFormat="1" applyFont="1" applyFill="1" applyBorder="1" applyAlignment="1" quotePrefix="1">
      <alignment horizontal="left"/>
    </xf>
    <xf numFmtId="0" fontId="6" fillId="0" borderId="0" xfId="0" applyNumberFormat="1" applyFont="1" applyFill="1" applyBorder="1" applyAlignment="1">
      <alignment/>
    </xf>
    <xf numFmtId="164" fontId="45" fillId="34" borderId="0" xfId="0" applyNumberFormat="1" applyFont="1" applyFill="1" applyBorder="1" applyAlignment="1">
      <alignment/>
    </xf>
    <xf numFmtId="164" fontId="45" fillId="34" borderId="0" xfId="0" applyNumberFormat="1" applyFont="1" applyFill="1" applyBorder="1" applyAlignment="1" quotePrefix="1">
      <alignment horizontal="left"/>
    </xf>
    <xf numFmtId="164" fontId="6" fillId="34" borderId="0" xfId="0" applyNumberFormat="1" applyFont="1" applyFill="1" applyBorder="1" applyAlignment="1">
      <alignment horizontal="right"/>
    </xf>
    <xf numFmtId="164" fontId="6" fillId="33" borderId="0" xfId="0" applyNumberFormat="1" applyFont="1" applyFill="1" applyBorder="1" applyAlignment="1" quotePrefix="1">
      <alignment horizontal="right"/>
    </xf>
    <xf numFmtId="0" fontId="6" fillId="0" borderId="0" xfId="0" applyFont="1" applyAlignment="1">
      <alignment/>
    </xf>
    <xf numFmtId="0" fontId="46" fillId="34" borderId="0" xfId="0" applyNumberFormat="1" applyFont="1" applyFill="1" applyBorder="1" applyAlignment="1">
      <alignment/>
    </xf>
    <xf numFmtId="3" fontId="46" fillId="34" borderId="0" xfId="0" applyNumberFormat="1" applyFont="1" applyFill="1" applyBorder="1" applyAlignment="1">
      <alignment/>
    </xf>
    <xf numFmtId="164" fontId="45" fillId="34" borderId="0" xfId="0" applyNumberFormat="1" applyFont="1" applyFill="1" applyBorder="1" applyAlignment="1">
      <alignment horizontal="left"/>
    </xf>
    <xf numFmtId="0" fontId="6" fillId="0" borderId="0" xfId="0" applyNumberFormat="1" applyFont="1" applyFill="1" applyAlignment="1">
      <alignment/>
    </xf>
    <xf numFmtId="0" fontId="6" fillId="0" borderId="10" xfId="0" applyNumberFormat="1" applyFont="1" applyFill="1" applyBorder="1" applyAlignment="1">
      <alignment/>
    </xf>
    <xf numFmtId="0" fontId="6" fillId="0" borderId="0" xfId="0" applyFont="1" applyFill="1" applyAlignment="1">
      <alignment/>
    </xf>
    <xf numFmtId="3" fontId="6" fillId="0" borderId="0" xfId="0" applyNumberFormat="1" applyFont="1" applyFill="1" applyAlignment="1">
      <alignment/>
    </xf>
    <xf numFmtId="3" fontId="6" fillId="0" borderId="0" xfId="0" applyNumberFormat="1" applyFont="1" applyFill="1" applyAlignment="1">
      <alignment horizontal="right"/>
    </xf>
    <xf numFmtId="3" fontId="6" fillId="0" borderId="10" xfId="0" applyNumberFormat="1" applyFont="1" applyFill="1" applyBorder="1" applyAlignment="1">
      <alignment/>
    </xf>
    <xf numFmtId="0" fontId="6" fillId="0" borderId="0" xfId="0" applyNumberFormat="1" applyFont="1" applyFill="1" applyAlignment="1" applyProtection="1">
      <alignment/>
      <protection locked="0"/>
    </xf>
    <xf numFmtId="164" fontId="6" fillId="0" borderId="0" xfId="0" applyNumberFormat="1" applyFont="1" applyFill="1" applyAlignment="1" quotePrefix="1">
      <alignment horizontal="right"/>
    </xf>
    <xf numFmtId="164" fontId="6" fillId="0" borderId="0" xfId="0" applyNumberFormat="1" applyFont="1" applyFill="1" applyAlignment="1">
      <alignment/>
    </xf>
    <xf numFmtId="164" fontId="6" fillId="0" borderId="0" xfId="0" applyNumberFormat="1" applyFont="1" applyFill="1" applyAlignment="1">
      <alignment horizontal="right"/>
    </xf>
    <xf numFmtId="0" fontId="10" fillId="0" borderId="0" xfId="0" applyFont="1" applyFill="1" applyAlignment="1">
      <alignment/>
    </xf>
    <xf numFmtId="0" fontId="10" fillId="0" borderId="0" xfId="0" applyFont="1" applyFill="1" applyAlignment="1">
      <alignment horizontal="left"/>
    </xf>
    <xf numFmtId="0" fontId="6" fillId="0" borderId="10" xfId="0" applyNumberFormat="1" applyFont="1" applyBorder="1" applyAlignment="1">
      <alignment/>
    </xf>
    <xf numFmtId="5" fontId="6" fillId="0" borderId="0" xfId="0" applyNumberFormat="1" applyFont="1" applyAlignment="1">
      <alignment/>
    </xf>
    <xf numFmtId="0" fontId="6" fillId="0" borderId="0" xfId="0" applyNumberFormat="1" applyFont="1" applyAlignment="1">
      <alignment horizontal="right"/>
    </xf>
    <xf numFmtId="3" fontId="6" fillId="0" borderId="0" xfId="0" applyNumberFormat="1" applyFont="1" applyAlignment="1">
      <alignment horizontal="right"/>
    </xf>
    <xf numFmtId="3" fontId="6" fillId="0" borderId="10" xfId="0" applyNumberFormat="1" applyFont="1" applyBorder="1" applyAlignment="1">
      <alignment/>
    </xf>
    <xf numFmtId="5" fontId="10" fillId="0" borderId="0" xfId="0" applyNumberFormat="1" applyFont="1" applyAlignment="1">
      <alignment/>
    </xf>
    <xf numFmtId="5" fontId="10" fillId="0" borderId="0" xfId="0" applyNumberFormat="1" applyFont="1" applyAlignment="1">
      <alignment horizontal="left"/>
    </xf>
    <xf numFmtId="0" fontId="6" fillId="33" borderId="14" xfId="0" applyNumberFormat="1" applyFont="1" applyFill="1" applyBorder="1" applyAlignment="1">
      <alignment horizontal="right"/>
    </xf>
    <xf numFmtId="0" fontId="6" fillId="33" borderId="14" xfId="0" applyNumberFormat="1" applyFont="1" applyFill="1" applyBorder="1" applyAlignment="1">
      <alignment/>
    </xf>
    <xf numFmtId="164" fontId="6" fillId="0" borderId="0" xfId="0" applyNumberFormat="1" applyFont="1" applyAlignment="1" quotePrefix="1">
      <alignment horizontal="right"/>
    </xf>
    <xf numFmtId="164" fontId="6" fillId="0" borderId="0" xfId="0" applyNumberFormat="1" applyFont="1" applyAlignment="1">
      <alignment/>
    </xf>
    <xf numFmtId="164" fontId="6" fillId="0" borderId="0" xfId="0" applyNumberFormat="1" applyFont="1" applyAlignment="1">
      <alignment horizontal="right"/>
    </xf>
    <xf numFmtId="3" fontId="6" fillId="33" borderId="15" xfId="0" applyNumberFormat="1" applyFont="1" applyFill="1" applyBorder="1" applyAlignment="1">
      <alignment horizontal="center"/>
    </xf>
    <xf numFmtId="3" fontId="6" fillId="33" borderId="15" xfId="0" applyNumberFormat="1" applyFont="1" applyFill="1" applyBorder="1" applyAlignment="1">
      <alignment horizontal="center" wrapText="1"/>
    </xf>
    <xf numFmtId="164" fontId="6" fillId="33" borderId="0" xfId="0" applyNumberFormat="1" applyFont="1" applyFill="1" applyAlignment="1">
      <alignment horizontal="left" wrapText="1"/>
    </xf>
    <xf numFmtId="164" fontId="6" fillId="34" borderId="0" xfId="0" applyNumberFormat="1" applyFont="1" applyFill="1" applyBorder="1" applyAlignment="1">
      <alignment horizontal="left" wrapText="1"/>
    </xf>
    <xf numFmtId="0" fontId="6" fillId="0" borderId="0" xfId="0" applyFont="1" applyFill="1" applyAlignment="1">
      <alignment horizontal="left" wrapText="1"/>
    </xf>
    <xf numFmtId="5" fontId="6" fillId="0" borderId="0" xfId="0" applyNumberFormat="1" applyFont="1" applyAlignment="1">
      <alignment horizontal="left" wrapText="1"/>
    </xf>
    <xf numFmtId="0" fontId="0" fillId="0" borderId="12" xfId="0" applyBorder="1" applyAlignment="1">
      <alignment/>
    </xf>
    <xf numFmtId="172" fontId="6" fillId="35" borderId="0" xfId="0" applyNumberFormat="1" applyFont="1" applyFill="1" applyBorder="1" applyAlignment="1">
      <alignment/>
    </xf>
    <xf numFmtId="3" fontId="6" fillId="0" borderId="0" xfId="0" applyNumberFormat="1" applyFont="1" applyBorder="1" applyAlignment="1">
      <alignment horizontal="right"/>
    </xf>
    <xf numFmtId="164" fontId="6" fillId="0" borderId="0" xfId="0" applyNumberFormat="1" applyFont="1" applyBorder="1" applyAlignment="1">
      <alignment horizontal="righ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70"/>
  <sheetViews>
    <sheetView tabSelected="1" zoomScalePageLayoutView="0" workbookViewId="0" topLeftCell="A1">
      <selection activeCell="A1" sqref="A1"/>
    </sheetView>
  </sheetViews>
  <sheetFormatPr defaultColWidth="8.88671875" defaultRowHeight="15"/>
  <cols>
    <col min="1" max="1" width="17.77734375" style="0" customWidth="1"/>
    <col min="2" max="3" width="12.77734375" style="0" customWidth="1"/>
    <col min="4" max="4" width="1.77734375" style="0" customWidth="1"/>
    <col min="5" max="6" width="12.77734375" style="0" customWidth="1"/>
    <col min="7" max="7" width="1.77734375" style="0" customWidth="1"/>
    <col min="8" max="9" width="12.77734375" style="0" customWidth="1"/>
    <col min="10" max="10" width="1.77734375" style="0" customWidth="1"/>
    <col min="11" max="12" width="12.77734375" style="0" customWidth="1"/>
  </cols>
  <sheetData>
    <row r="1" spans="1:12" ht="20.25">
      <c r="A1" s="28" t="s">
        <v>0</v>
      </c>
      <c r="B1" s="9"/>
      <c r="C1" s="10"/>
      <c r="D1" s="10"/>
      <c r="E1" s="9"/>
      <c r="F1" s="10"/>
      <c r="G1" s="10"/>
      <c r="H1" s="9"/>
      <c r="I1" s="10"/>
      <c r="J1" s="10"/>
      <c r="K1" s="9"/>
      <c r="L1" s="10"/>
    </row>
    <row r="2" spans="1:12" ht="20.25">
      <c r="A2" s="29" t="s">
        <v>109</v>
      </c>
      <c r="B2" s="9"/>
      <c r="C2" s="10"/>
      <c r="D2" s="10"/>
      <c r="E2" s="9"/>
      <c r="F2" s="10"/>
      <c r="G2" s="10"/>
      <c r="H2" s="9"/>
      <c r="I2" s="10"/>
      <c r="J2" s="10"/>
      <c r="K2" s="9"/>
      <c r="L2" s="10"/>
    </row>
    <row r="3" spans="1:12" ht="15">
      <c r="A3" s="10"/>
      <c r="B3" s="9"/>
      <c r="C3" s="10"/>
      <c r="D3" s="10"/>
      <c r="E3" s="9"/>
      <c r="F3" s="10"/>
      <c r="G3" s="10"/>
      <c r="H3" s="9"/>
      <c r="I3" s="10"/>
      <c r="J3" s="10"/>
      <c r="K3" s="9"/>
      <c r="L3" s="10"/>
    </row>
    <row r="4" spans="1:12" ht="33.75" customHeight="1">
      <c r="A4" s="32"/>
      <c r="B4" s="76" t="s">
        <v>67</v>
      </c>
      <c r="C4" s="76"/>
      <c r="D4" s="32"/>
      <c r="E4" s="77" t="s">
        <v>68</v>
      </c>
      <c r="F4" s="77"/>
      <c r="G4" s="32"/>
      <c r="H4" s="76" t="s">
        <v>69</v>
      </c>
      <c r="I4" s="76"/>
      <c r="J4" s="32"/>
      <c r="K4" s="76" t="s">
        <v>70</v>
      </c>
      <c r="L4" s="76"/>
    </row>
    <row r="5" spans="1:12" ht="16.5">
      <c r="A5" s="72" t="s">
        <v>65</v>
      </c>
      <c r="B5" s="14" t="s">
        <v>54</v>
      </c>
      <c r="C5" s="18" t="s">
        <v>66</v>
      </c>
      <c r="D5" s="71"/>
      <c r="E5" s="14" t="s">
        <v>54</v>
      </c>
      <c r="F5" s="18" t="s">
        <v>66</v>
      </c>
      <c r="G5" s="71"/>
      <c r="H5" s="14" t="s">
        <v>54</v>
      </c>
      <c r="I5" s="18" t="s">
        <v>66</v>
      </c>
      <c r="J5" s="71"/>
      <c r="K5" s="14" t="s">
        <v>54</v>
      </c>
      <c r="L5" s="18" t="s">
        <v>66</v>
      </c>
    </row>
    <row r="7" spans="1:12" ht="15">
      <c r="A7" s="10" t="s">
        <v>1</v>
      </c>
      <c r="B7" s="19">
        <f>SUM(B8:B61)</f>
        <v>2936488</v>
      </c>
      <c r="C7" s="83">
        <v>3287404763</v>
      </c>
      <c r="D7" s="83"/>
      <c r="E7" s="19">
        <f>SUM(E8:E61)</f>
        <v>49546</v>
      </c>
      <c r="F7" s="83">
        <v>1455743254</v>
      </c>
      <c r="G7" s="83"/>
      <c r="H7" s="19">
        <f>SUM(H8:H61)</f>
        <v>601984</v>
      </c>
      <c r="I7" s="83">
        <v>686308772</v>
      </c>
      <c r="J7" s="83"/>
      <c r="K7" s="19">
        <f>SUM(K8:K61)</f>
        <v>325801</v>
      </c>
      <c r="L7" s="83">
        <v>2115887302</v>
      </c>
    </row>
    <row r="8" spans="1:12" ht="15">
      <c r="A8" s="10" t="s">
        <v>2</v>
      </c>
      <c r="B8" s="84">
        <v>0</v>
      </c>
      <c r="C8" s="85">
        <v>0</v>
      </c>
      <c r="D8" s="85"/>
      <c r="E8" s="84">
        <v>0</v>
      </c>
      <c r="F8" s="85">
        <v>0</v>
      </c>
      <c r="G8" s="85"/>
      <c r="H8" s="84">
        <v>3227</v>
      </c>
      <c r="I8" s="85">
        <v>3750387</v>
      </c>
      <c r="J8" s="85"/>
      <c r="K8" s="84">
        <v>0</v>
      </c>
      <c r="L8" s="85">
        <v>0</v>
      </c>
    </row>
    <row r="9" spans="1:12" ht="15">
      <c r="A9" s="10" t="s">
        <v>3</v>
      </c>
      <c r="B9" s="84">
        <v>0</v>
      </c>
      <c r="C9" s="85">
        <v>0</v>
      </c>
      <c r="D9" s="85"/>
      <c r="E9" s="84">
        <v>0</v>
      </c>
      <c r="F9" s="85">
        <v>0</v>
      </c>
      <c r="G9" s="85"/>
      <c r="H9" s="84">
        <v>43501</v>
      </c>
      <c r="I9" s="85">
        <v>53650000</v>
      </c>
      <c r="J9" s="85"/>
      <c r="K9" s="84">
        <v>0</v>
      </c>
      <c r="L9" s="85">
        <v>0</v>
      </c>
    </row>
    <row r="10" spans="1:12" ht="15">
      <c r="A10" s="10" t="s">
        <v>4</v>
      </c>
      <c r="B10" s="84">
        <v>0</v>
      </c>
      <c r="C10" s="85">
        <v>0</v>
      </c>
      <c r="D10" s="85"/>
      <c r="E10" s="84">
        <v>64</v>
      </c>
      <c r="F10" s="85">
        <v>513000</v>
      </c>
      <c r="G10" s="85"/>
      <c r="H10" s="84">
        <v>7320</v>
      </c>
      <c r="I10" s="85">
        <v>5583354</v>
      </c>
      <c r="J10" s="85"/>
      <c r="K10" s="84">
        <v>0</v>
      </c>
      <c r="L10" s="85">
        <v>0</v>
      </c>
    </row>
    <row r="11" spans="1:12" ht="15">
      <c r="A11" s="10" t="s">
        <v>5</v>
      </c>
      <c r="B11" s="84">
        <v>0</v>
      </c>
      <c r="C11" s="85">
        <v>0</v>
      </c>
      <c r="D11" s="85"/>
      <c r="E11" s="84">
        <v>592</v>
      </c>
      <c r="F11" s="85">
        <v>973200</v>
      </c>
      <c r="G11" s="85"/>
      <c r="H11" s="84">
        <v>28020</v>
      </c>
      <c r="I11" s="85">
        <v>50404200</v>
      </c>
      <c r="J11" s="85"/>
      <c r="K11" s="84">
        <v>62691</v>
      </c>
      <c r="L11" s="85">
        <v>142750700</v>
      </c>
    </row>
    <row r="12" spans="1:12" ht="15">
      <c r="A12" s="10" t="s">
        <v>6</v>
      </c>
      <c r="B12" s="84">
        <v>0</v>
      </c>
      <c r="C12" s="85">
        <v>0</v>
      </c>
      <c r="D12" s="85"/>
      <c r="E12" s="84">
        <v>0</v>
      </c>
      <c r="F12" s="85">
        <v>0</v>
      </c>
      <c r="G12" s="85"/>
      <c r="H12" s="84">
        <v>8040</v>
      </c>
      <c r="I12" s="85">
        <v>11765700</v>
      </c>
      <c r="J12" s="85"/>
      <c r="K12" s="84">
        <v>0</v>
      </c>
      <c r="L12" s="85">
        <v>0</v>
      </c>
    </row>
    <row r="13" spans="1:12" ht="15">
      <c r="A13" s="10" t="s">
        <v>7</v>
      </c>
      <c r="B13" s="84">
        <v>0</v>
      </c>
      <c r="C13" s="85">
        <v>0</v>
      </c>
      <c r="D13" s="85"/>
      <c r="E13" s="84">
        <v>0</v>
      </c>
      <c r="F13" s="85">
        <v>0</v>
      </c>
      <c r="G13" s="85"/>
      <c r="H13" s="84">
        <v>15176</v>
      </c>
      <c r="I13" s="85">
        <v>24510700</v>
      </c>
      <c r="J13" s="85"/>
      <c r="K13" s="84">
        <v>0</v>
      </c>
      <c r="L13" s="85">
        <v>0</v>
      </c>
    </row>
    <row r="14" spans="1:12" ht="15">
      <c r="A14" s="10" t="s">
        <v>8</v>
      </c>
      <c r="B14" s="84">
        <v>0</v>
      </c>
      <c r="C14" s="85">
        <v>0</v>
      </c>
      <c r="D14" s="85"/>
      <c r="E14" s="84">
        <v>0</v>
      </c>
      <c r="F14" s="85">
        <v>0</v>
      </c>
      <c r="G14" s="85"/>
      <c r="H14" s="84">
        <v>518</v>
      </c>
      <c r="I14" s="85">
        <v>539500</v>
      </c>
      <c r="J14" s="85"/>
      <c r="K14" s="84">
        <v>0</v>
      </c>
      <c r="L14" s="85">
        <v>0</v>
      </c>
    </row>
    <row r="15" spans="1:12" ht="15">
      <c r="A15" s="10" t="s">
        <v>9</v>
      </c>
      <c r="B15" s="84">
        <v>0</v>
      </c>
      <c r="C15" s="85">
        <v>0</v>
      </c>
      <c r="D15" s="85"/>
      <c r="E15" s="84">
        <v>0</v>
      </c>
      <c r="F15" s="85">
        <v>0</v>
      </c>
      <c r="G15" s="85"/>
      <c r="H15" s="84">
        <v>56307</v>
      </c>
      <c r="I15" s="85">
        <v>73348189</v>
      </c>
      <c r="J15" s="85"/>
      <c r="K15" s="84">
        <v>19473</v>
      </c>
      <c r="L15" s="85">
        <v>34288851</v>
      </c>
    </row>
    <row r="16" spans="1:12" ht="15">
      <c r="A16" s="10" t="s">
        <v>10</v>
      </c>
      <c r="B16" s="84">
        <v>69449</v>
      </c>
      <c r="C16" s="85">
        <v>70341100</v>
      </c>
      <c r="D16" s="85"/>
      <c r="E16" s="84">
        <v>1041</v>
      </c>
      <c r="F16" s="85">
        <v>2355100</v>
      </c>
      <c r="G16" s="85"/>
      <c r="H16" s="84">
        <v>9433</v>
      </c>
      <c r="I16" s="85">
        <v>5611500</v>
      </c>
      <c r="J16" s="85"/>
      <c r="K16" s="84">
        <v>0</v>
      </c>
      <c r="L16" s="85">
        <v>0</v>
      </c>
    </row>
    <row r="17" spans="1:12" ht="15">
      <c r="A17" s="10" t="s">
        <v>11</v>
      </c>
      <c r="B17" s="84">
        <v>0</v>
      </c>
      <c r="C17" s="85">
        <v>0</v>
      </c>
      <c r="D17" s="85"/>
      <c r="E17" s="84">
        <v>0</v>
      </c>
      <c r="F17" s="85">
        <v>0</v>
      </c>
      <c r="G17" s="85"/>
      <c r="H17" s="84">
        <v>3709</v>
      </c>
      <c r="I17" s="85">
        <v>11895500</v>
      </c>
      <c r="J17" s="85"/>
      <c r="K17" s="84">
        <v>0</v>
      </c>
      <c r="L17" s="85">
        <v>0</v>
      </c>
    </row>
    <row r="18" spans="1:12" ht="15">
      <c r="A18" s="10" t="s">
        <v>12</v>
      </c>
      <c r="B18" s="84">
        <v>0</v>
      </c>
      <c r="C18" s="85">
        <v>0</v>
      </c>
      <c r="D18" s="85"/>
      <c r="E18" s="84">
        <v>0</v>
      </c>
      <c r="F18" s="85">
        <v>0</v>
      </c>
      <c r="G18" s="85"/>
      <c r="H18" s="84">
        <v>25974</v>
      </c>
      <c r="I18" s="85">
        <v>37604500</v>
      </c>
      <c r="J18" s="85"/>
      <c r="K18" s="84">
        <v>0</v>
      </c>
      <c r="L18" s="85">
        <v>0</v>
      </c>
    </row>
    <row r="19" spans="1:12" ht="15">
      <c r="A19" s="10" t="s">
        <v>13</v>
      </c>
      <c r="B19" s="84">
        <v>42350</v>
      </c>
      <c r="C19" s="85">
        <v>76298163</v>
      </c>
      <c r="D19" s="85"/>
      <c r="E19" s="84">
        <v>0</v>
      </c>
      <c r="F19" s="85">
        <v>0</v>
      </c>
      <c r="G19" s="85"/>
      <c r="H19" s="84">
        <v>16109</v>
      </c>
      <c r="I19" s="85">
        <v>24268059</v>
      </c>
      <c r="J19" s="85"/>
      <c r="K19" s="84">
        <v>0</v>
      </c>
      <c r="L19" s="85">
        <v>0</v>
      </c>
    </row>
    <row r="20" spans="1:12" ht="15">
      <c r="A20" s="10" t="s">
        <v>14</v>
      </c>
      <c r="B20" s="84">
        <v>0</v>
      </c>
      <c r="C20" s="85">
        <v>0</v>
      </c>
      <c r="D20" s="85"/>
      <c r="E20" s="84">
        <v>7696</v>
      </c>
      <c r="F20" s="85">
        <v>93776342</v>
      </c>
      <c r="G20" s="85"/>
      <c r="H20" s="84">
        <v>835</v>
      </c>
      <c r="I20" s="85">
        <v>3186508</v>
      </c>
      <c r="J20" s="85"/>
      <c r="K20" s="84">
        <v>0</v>
      </c>
      <c r="L20" s="85">
        <v>0</v>
      </c>
    </row>
    <row r="21" spans="1:12" ht="15">
      <c r="A21" s="10" t="s">
        <v>15</v>
      </c>
      <c r="B21" s="84">
        <v>0</v>
      </c>
      <c r="C21" s="85">
        <v>0</v>
      </c>
      <c r="D21" s="85"/>
      <c r="E21" s="84">
        <v>364</v>
      </c>
      <c r="F21" s="85">
        <v>695000</v>
      </c>
      <c r="G21" s="85"/>
      <c r="H21" s="84">
        <v>0</v>
      </c>
      <c r="I21" s="85">
        <v>0</v>
      </c>
      <c r="J21" s="85"/>
      <c r="K21" s="84">
        <v>0</v>
      </c>
      <c r="L21" s="85">
        <v>0</v>
      </c>
    </row>
    <row r="22" spans="1:12" ht="15">
      <c r="A22" s="10" t="s">
        <v>16</v>
      </c>
      <c r="B22" s="84">
        <v>587892</v>
      </c>
      <c r="C22" s="85">
        <v>557515660</v>
      </c>
      <c r="D22" s="85"/>
      <c r="E22" s="84">
        <v>0</v>
      </c>
      <c r="F22" s="85">
        <v>0</v>
      </c>
      <c r="G22" s="85"/>
      <c r="H22" s="84">
        <v>0</v>
      </c>
      <c r="I22" s="85">
        <v>0</v>
      </c>
      <c r="J22" s="85"/>
      <c r="K22" s="84">
        <v>0</v>
      </c>
      <c r="L22" s="85">
        <v>0</v>
      </c>
    </row>
    <row r="23" spans="1:12" ht="15">
      <c r="A23" s="10" t="s">
        <v>17</v>
      </c>
      <c r="B23" s="84">
        <v>266780</v>
      </c>
      <c r="C23" s="85">
        <v>388354456</v>
      </c>
      <c r="D23" s="85"/>
      <c r="E23" s="84">
        <v>0</v>
      </c>
      <c r="F23" s="85">
        <v>0</v>
      </c>
      <c r="G23" s="85"/>
      <c r="H23" s="84">
        <v>20273</v>
      </c>
      <c r="I23" s="85">
        <v>9924327</v>
      </c>
      <c r="J23" s="85"/>
      <c r="K23" s="84">
        <v>0</v>
      </c>
      <c r="L23" s="85">
        <v>0</v>
      </c>
    </row>
    <row r="24" spans="1:12" ht="15">
      <c r="A24" s="10" t="s">
        <v>18</v>
      </c>
      <c r="B24" s="84">
        <v>79531</v>
      </c>
      <c r="C24" s="85">
        <v>57444201</v>
      </c>
      <c r="D24" s="85"/>
      <c r="E24" s="84">
        <v>0</v>
      </c>
      <c r="F24" s="85">
        <v>0</v>
      </c>
      <c r="G24" s="85"/>
      <c r="H24" s="84">
        <v>1450</v>
      </c>
      <c r="I24" s="85">
        <v>1507864</v>
      </c>
      <c r="J24" s="85"/>
      <c r="K24" s="84">
        <v>20047</v>
      </c>
      <c r="L24" s="85">
        <v>27223400</v>
      </c>
    </row>
    <row r="25" spans="1:12" ht="15">
      <c r="A25" s="10" t="s">
        <v>19</v>
      </c>
      <c r="B25" s="84">
        <v>80416</v>
      </c>
      <c r="C25" s="85">
        <v>105191191</v>
      </c>
      <c r="D25" s="85"/>
      <c r="E25" s="84">
        <v>1173</v>
      </c>
      <c r="F25" s="85">
        <v>2382500</v>
      </c>
      <c r="G25" s="85"/>
      <c r="H25" s="84">
        <v>4998</v>
      </c>
      <c r="I25" s="85">
        <v>8712400</v>
      </c>
      <c r="J25" s="85"/>
      <c r="K25" s="84">
        <v>0</v>
      </c>
      <c r="L25" s="85">
        <v>0</v>
      </c>
    </row>
    <row r="26" spans="1:12" ht="15">
      <c r="A26" s="10" t="s">
        <v>20</v>
      </c>
      <c r="B26" s="84">
        <v>802384</v>
      </c>
      <c r="C26" s="85">
        <v>792049566</v>
      </c>
      <c r="D26" s="85"/>
      <c r="E26" s="84">
        <v>0</v>
      </c>
      <c r="F26" s="85">
        <v>0</v>
      </c>
      <c r="G26" s="85"/>
      <c r="H26" s="84">
        <v>0</v>
      </c>
      <c r="I26" s="85">
        <v>0</v>
      </c>
      <c r="J26" s="85"/>
      <c r="K26" s="84">
        <v>486</v>
      </c>
      <c r="L26" s="85">
        <v>1904000</v>
      </c>
    </row>
    <row r="27" spans="1:12" ht="15">
      <c r="A27" s="10" t="s">
        <v>21</v>
      </c>
      <c r="B27" s="84">
        <v>355952</v>
      </c>
      <c r="C27" s="85">
        <v>261488039</v>
      </c>
      <c r="D27" s="85"/>
      <c r="E27" s="84">
        <v>2390</v>
      </c>
      <c r="F27" s="85">
        <v>2523000</v>
      </c>
      <c r="G27" s="85"/>
      <c r="H27" s="84">
        <v>3265</v>
      </c>
      <c r="I27" s="85">
        <v>3087600</v>
      </c>
      <c r="J27" s="85"/>
      <c r="K27" s="84">
        <v>3403</v>
      </c>
      <c r="L27" s="85">
        <v>2796200</v>
      </c>
    </row>
    <row r="28" spans="1:12" ht="15">
      <c r="A28" s="10" t="s">
        <v>22</v>
      </c>
      <c r="B28" s="84">
        <v>0</v>
      </c>
      <c r="C28" s="85">
        <v>0</v>
      </c>
      <c r="D28" s="85"/>
      <c r="E28" s="84">
        <v>0</v>
      </c>
      <c r="F28" s="85">
        <v>0</v>
      </c>
      <c r="G28" s="85"/>
      <c r="H28" s="84">
        <v>5757</v>
      </c>
      <c r="I28" s="85">
        <v>4064300</v>
      </c>
      <c r="J28" s="85"/>
      <c r="K28" s="84">
        <v>14371</v>
      </c>
      <c r="L28" s="85">
        <v>9667200</v>
      </c>
    </row>
    <row r="29" spans="1:12" ht="15">
      <c r="A29" s="10" t="s">
        <v>23</v>
      </c>
      <c r="B29" s="84">
        <v>60079</v>
      </c>
      <c r="C29" s="85">
        <v>34561800</v>
      </c>
      <c r="D29" s="85"/>
      <c r="E29" s="84">
        <v>0</v>
      </c>
      <c r="F29" s="85">
        <v>0</v>
      </c>
      <c r="G29" s="85"/>
      <c r="H29" s="84">
        <v>68356</v>
      </c>
      <c r="I29" s="85">
        <v>42296900</v>
      </c>
      <c r="J29" s="85"/>
      <c r="K29" s="84">
        <v>15753</v>
      </c>
      <c r="L29" s="85">
        <v>9330200</v>
      </c>
    </row>
    <row r="30" spans="1:12" ht="15">
      <c r="A30" s="10" t="s">
        <v>24</v>
      </c>
      <c r="B30" s="84">
        <v>0</v>
      </c>
      <c r="C30" s="85">
        <v>0</v>
      </c>
      <c r="D30" s="85"/>
      <c r="E30" s="84">
        <v>1733</v>
      </c>
      <c r="F30" s="85">
        <v>5560200</v>
      </c>
      <c r="G30" s="85"/>
      <c r="H30" s="84">
        <v>2591</v>
      </c>
      <c r="I30" s="85">
        <v>3837300</v>
      </c>
      <c r="J30" s="85"/>
      <c r="K30" s="84">
        <v>2003</v>
      </c>
      <c r="L30" s="85">
        <v>2738800</v>
      </c>
    </row>
    <row r="31" spans="1:12" ht="15">
      <c r="A31" s="10" t="s">
        <v>25</v>
      </c>
      <c r="B31" s="84">
        <v>0</v>
      </c>
      <c r="C31" s="85">
        <v>0</v>
      </c>
      <c r="D31" s="85"/>
      <c r="E31" s="84">
        <v>130</v>
      </c>
      <c r="F31" s="85">
        <v>381600</v>
      </c>
      <c r="G31" s="85"/>
      <c r="H31" s="84">
        <v>20701</v>
      </c>
      <c r="I31" s="85">
        <v>30965900</v>
      </c>
      <c r="J31" s="85"/>
      <c r="K31" s="84">
        <v>0</v>
      </c>
      <c r="L31" s="85">
        <v>0</v>
      </c>
    </row>
    <row r="32" spans="1:12" ht="15">
      <c r="A32" s="10" t="s">
        <v>26</v>
      </c>
      <c r="B32" s="84">
        <v>0</v>
      </c>
      <c r="C32" s="85">
        <v>0</v>
      </c>
      <c r="D32" s="85"/>
      <c r="E32" s="84">
        <v>840</v>
      </c>
      <c r="F32" s="85">
        <v>1133100</v>
      </c>
      <c r="G32" s="85"/>
      <c r="H32" s="84">
        <v>0</v>
      </c>
      <c r="I32" s="85">
        <v>0</v>
      </c>
      <c r="J32" s="85"/>
      <c r="K32" s="84">
        <v>0</v>
      </c>
      <c r="L32" s="85">
        <v>0</v>
      </c>
    </row>
    <row r="33" spans="1:12" ht="15">
      <c r="A33" s="10" t="s">
        <v>27</v>
      </c>
      <c r="B33" s="84">
        <v>0</v>
      </c>
      <c r="C33" s="85">
        <v>0</v>
      </c>
      <c r="D33" s="85"/>
      <c r="E33" s="84">
        <v>0</v>
      </c>
      <c r="F33" s="85">
        <v>0</v>
      </c>
      <c r="G33" s="85"/>
      <c r="H33" s="84">
        <v>6753</v>
      </c>
      <c r="I33" s="85">
        <v>8775300</v>
      </c>
      <c r="J33" s="85"/>
      <c r="K33" s="84">
        <v>0</v>
      </c>
      <c r="L33" s="85">
        <v>0</v>
      </c>
    </row>
    <row r="34" spans="1:12" ht="15">
      <c r="A34" s="22" t="s">
        <v>59</v>
      </c>
      <c r="B34" s="84">
        <v>0</v>
      </c>
      <c r="C34" s="85">
        <v>0</v>
      </c>
      <c r="D34" s="85"/>
      <c r="E34" s="84">
        <v>0</v>
      </c>
      <c r="F34" s="85">
        <v>0</v>
      </c>
      <c r="G34" s="85"/>
      <c r="H34" s="84">
        <v>0</v>
      </c>
      <c r="I34" s="85">
        <v>0</v>
      </c>
      <c r="J34" s="85"/>
      <c r="K34" s="84">
        <v>434</v>
      </c>
      <c r="L34" s="85">
        <v>138572628</v>
      </c>
    </row>
    <row r="35" spans="1:12" ht="15">
      <c r="A35" s="10" t="s">
        <v>28</v>
      </c>
      <c r="B35" s="84">
        <v>9176</v>
      </c>
      <c r="C35" s="85">
        <v>7054667</v>
      </c>
      <c r="D35" s="85"/>
      <c r="E35" s="84">
        <v>6658</v>
      </c>
      <c r="F35" s="85">
        <v>10402361</v>
      </c>
      <c r="G35" s="85"/>
      <c r="H35" s="84">
        <v>36471</v>
      </c>
      <c r="I35" s="85">
        <v>29150669</v>
      </c>
      <c r="J35" s="85"/>
      <c r="K35" s="84">
        <v>4</v>
      </c>
      <c r="L35" s="85">
        <v>121709</v>
      </c>
    </row>
    <row r="36" spans="1:12" ht="15">
      <c r="A36" s="10" t="s">
        <v>29</v>
      </c>
      <c r="B36" s="84">
        <v>0</v>
      </c>
      <c r="C36" s="85">
        <v>0</v>
      </c>
      <c r="D36" s="85"/>
      <c r="E36" s="84">
        <v>0</v>
      </c>
      <c r="F36" s="85">
        <v>0</v>
      </c>
      <c r="G36" s="85"/>
      <c r="H36" s="84">
        <v>2199</v>
      </c>
      <c r="I36" s="85">
        <v>2403400</v>
      </c>
      <c r="J36" s="85"/>
      <c r="K36" s="84">
        <v>0</v>
      </c>
      <c r="L36" s="85">
        <v>0</v>
      </c>
    </row>
    <row r="37" spans="1:12" ht="15">
      <c r="A37" s="10" t="s">
        <v>56</v>
      </c>
      <c r="B37" s="84">
        <v>0</v>
      </c>
      <c r="C37" s="85">
        <v>0</v>
      </c>
      <c r="D37" s="85"/>
      <c r="E37" s="84">
        <v>0</v>
      </c>
      <c r="F37" s="85">
        <v>0</v>
      </c>
      <c r="G37" s="85"/>
      <c r="H37" s="84">
        <v>0</v>
      </c>
      <c r="I37" s="85">
        <v>0</v>
      </c>
      <c r="J37" s="85"/>
      <c r="K37" s="84">
        <v>5142</v>
      </c>
      <c r="L37" s="85">
        <v>15626700</v>
      </c>
    </row>
    <row r="38" spans="1:12" ht="15">
      <c r="A38" s="10" t="s">
        <v>30</v>
      </c>
      <c r="B38" s="84">
        <v>0</v>
      </c>
      <c r="C38" s="85">
        <v>0</v>
      </c>
      <c r="D38" s="85"/>
      <c r="E38" s="84">
        <v>45</v>
      </c>
      <c r="F38" s="85">
        <v>2269048</v>
      </c>
      <c r="G38" s="85"/>
      <c r="H38" s="84">
        <v>8590</v>
      </c>
      <c r="I38" s="85">
        <v>45521161</v>
      </c>
      <c r="J38" s="85"/>
      <c r="K38" s="84">
        <v>48692</v>
      </c>
      <c r="L38" s="85">
        <v>262790173</v>
      </c>
    </row>
    <row r="39" spans="1:12" ht="15">
      <c r="A39" s="10" t="s">
        <v>31</v>
      </c>
      <c r="B39" s="84">
        <v>0</v>
      </c>
      <c r="C39" s="85">
        <v>0</v>
      </c>
      <c r="D39" s="85"/>
      <c r="E39" s="84">
        <v>208</v>
      </c>
      <c r="F39" s="85">
        <v>426300</v>
      </c>
      <c r="G39" s="85"/>
      <c r="H39" s="84">
        <v>0</v>
      </c>
      <c r="I39" s="85">
        <v>0</v>
      </c>
      <c r="J39" s="85"/>
      <c r="K39" s="84">
        <v>0</v>
      </c>
      <c r="L39" s="85">
        <v>0</v>
      </c>
    </row>
    <row r="40" spans="1:12" ht="15">
      <c r="A40" s="10" t="s">
        <v>32</v>
      </c>
      <c r="B40" s="84">
        <v>0</v>
      </c>
      <c r="C40" s="85">
        <v>0</v>
      </c>
      <c r="D40" s="85"/>
      <c r="E40" s="84">
        <v>0</v>
      </c>
      <c r="F40" s="85">
        <v>0</v>
      </c>
      <c r="G40" s="85"/>
      <c r="H40" s="84">
        <v>17411</v>
      </c>
      <c r="I40" s="85">
        <v>18202920</v>
      </c>
      <c r="J40" s="85"/>
      <c r="K40" s="84">
        <v>16753</v>
      </c>
      <c r="L40" s="85">
        <v>14545300</v>
      </c>
    </row>
    <row r="41" spans="1:12" ht="15">
      <c r="A41" s="10" t="s">
        <v>33</v>
      </c>
      <c r="B41" s="84">
        <v>0</v>
      </c>
      <c r="C41" s="85">
        <v>0</v>
      </c>
      <c r="D41" s="85"/>
      <c r="E41" s="84">
        <v>0</v>
      </c>
      <c r="F41" s="85">
        <v>0</v>
      </c>
      <c r="G41" s="85"/>
      <c r="H41" s="84">
        <v>16214</v>
      </c>
      <c r="I41" s="85">
        <v>18012100</v>
      </c>
      <c r="J41" s="85"/>
      <c r="K41" s="84">
        <v>1893</v>
      </c>
      <c r="L41" s="85">
        <v>2033147</v>
      </c>
    </row>
    <row r="42" spans="1:12" ht="15">
      <c r="A42" s="22" t="s">
        <v>57</v>
      </c>
      <c r="B42" s="84">
        <v>0</v>
      </c>
      <c r="C42" s="85">
        <v>0</v>
      </c>
      <c r="D42" s="85"/>
      <c r="E42" s="84">
        <v>0</v>
      </c>
      <c r="F42" s="85">
        <v>0</v>
      </c>
      <c r="G42" s="85"/>
      <c r="H42" s="84">
        <v>0</v>
      </c>
      <c r="I42" s="85">
        <v>0</v>
      </c>
      <c r="J42" s="85"/>
      <c r="K42" s="84">
        <v>25308</v>
      </c>
      <c r="L42" s="85">
        <v>175048320</v>
      </c>
    </row>
    <row r="43" spans="1:12" ht="15">
      <c r="A43" s="22" t="s">
        <v>60</v>
      </c>
      <c r="B43" s="84">
        <v>0</v>
      </c>
      <c r="C43" s="85">
        <v>0</v>
      </c>
      <c r="D43" s="85"/>
      <c r="E43" s="84">
        <v>0</v>
      </c>
      <c r="F43" s="85">
        <v>0</v>
      </c>
      <c r="G43" s="85"/>
      <c r="H43" s="84">
        <v>0</v>
      </c>
      <c r="I43" s="85">
        <v>0</v>
      </c>
      <c r="J43" s="85"/>
      <c r="K43" s="84">
        <v>172</v>
      </c>
      <c r="L43" s="85">
        <v>187532008</v>
      </c>
    </row>
    <row r="44" spans="1:12" ht="15">
      <c r="A44" s="10" t="s">
        <v>34</v>
      </c>
      <c r="B44" s="84">
        <v>0</v>
      </c>
      <c r="C44" s="85">
        <v>0</v>
      </c>
      <c r="D44" s="85"/>
      <c r="E44" s="84">
        <v>0</v>
      </c>
      <c r="F44" s="85">
        <v>0</v>
      </c>
      <c r="G44" s="85"/>
      <c r="H44" s="84">
        <v>3567</v>
      </c>
      <c r="I44" s="85">
        <v>3171300</v>
      </c>
      <c r="J44" s="85"/>
      <c r="K44" s="84">
        <v>7627</v>
      </c>
      <c r="L44" s="85">
        <v>10210291</v>
      </c>
    </row>
    <row r="45" spans="1:12" ht="15">
      <c r="A45" s="10" t="s">
        <v>35</v>
      </c>
      <c r="B45" s="84">
        <v>0</v>
      </c>
      <c r="C45" s="85">
        <v>0</v>
      </c>
      <c r="D45" s="85"/>
      <c r="E45" s="84">
        <v>0</v>
      </c>
      <c r="F45" s="85">
        <v>0</v>
      </c>
      <c r="G45" s="85"/>
      <c r="H45" s="84">
        <v>0</v>
      </c>
      <c r="I45" s="85">
        <v>0</v>
      </c>
      <c r="J45" s="85"/>
      <c r="K45" s="84">
        <v>34258</v>
      </c>
      <c r="L45" s="85">
        <v>951847635</v>
      </c>
    </row>
    <row r="46" spans="1:12" ht="15">
      <c r="A46" s="10" t="s">
        <v>36</v>
      </c>
      <c r="B46" s="84">
        <v>18207</v>
      </c>
      <c r="C46" s="85">
        <v>19056900</v>
      </c>
      <c r="D46" s="85"/>
      <c r="E46" s="84">
        <v>1289</v>
      </c>
      <c r="F46" s="85">
        <v>27650100</v>
      </c>
      <c r="G46" s="85"/>
      <c r="H46" s="84">
        <v>1338</v>
      </c>
      <c r="I46" s="85">
        <v>1445600</v>
      </c>
      <c r="J46" s="85"/>
      <c r="K46" s="84">
        <v>8450</v>
      </c>
      <c r="L46" s="85">
        <v>71815100</v>
      </c>
    </row>
    <row r="47" spans="1:12" ht="15">
      <c r="A47" s="10" t="s">
        <v>37</v>
      </c>
      <c r="B47" s="84">
        <v>0</v>
      </c>
      <c r="C47" s="85">
        <v>0</v>
      </c>
      <c r="D47" s="85"/>
      <c r="E47" s="84">
        <v>0</v>
      </c>
      <c r="F47" s="85">
        <v>0</v>
      </c>
      <c r="G47" s="85"/>
      <c r="H47" s="84">
        <v>32008</v>
      </c>
      <c r="I47" s="85">
        <v>31857093</v>
      </c>
      <c r="J47" s="85"/>
      <c r="K47" s="84">
        <v>0</v>
      </c>
      <c r="L47" s="85">
        <v>0</v>
      </c>
    </row>
    <row r="48" spans="1:12" ht="15">
      <c r="A48" s="10" t="s">
        <v>38</v>
      </c>
      <c r="B48" s="84">
        <v>0</v>
      </c>
      <c r="C48" s="85">
        <v>0</v>
      </c>
      <c r="D48" s="85"/>
      <c r="E48" s="84">
        <v>0</v>
      </c>
      <c r="F48" s="85">
        <v>0</v>
      </c>
      <c r="G48" s="85"/>
      <c r="H48" s="84">
        <v>16690</v>
      </c>
      <c r="I48" s="85">
        <v>18263400</v>
      </c>
      <c r="J48" s="85"/>
      <c r="K48" s="84">
        <v>0</v>
      </c>
      <c r="L48" s="85">
        <v>0</v>
      </c>
    </row>
    <row r="49" spans="1:12" ht="15">
      <c r="A49" s="10" t="s">
        <v>39</v>
      </c>
      <c r="B49" s="84">
        <v>0</v>
      </c>
      <c r="C49" s="85">
        <v>0</v>
      </c>
      <c r="D49" s="85"/>
      <c r="E49" s="84">
        <v>667</v>
      </c>
      <c r="F49" s="85">
        <v>3687800</v>
      </c>
      <c r="G49" s="85"/>
      <c r="H49" s="84">
        <v>0</v>
      </c>
      <c r="I49" s="85">
        <v>0</v>
      </c>
      <c r="J49" s="85"/>
      <c r="K49" s="84">
        <v>0</v>
      </c>
      <c r="L49" s="85">
        <v>0</v>
      </c>
    </row>
    <row r="50" spans="1:12" ht="15">
      <c r="A50" s="10" t="s">
        <v>40</v>
      </c>
      <c r="B50" s="84">
        <v>172095</v>
      </c>
      <c r="C50" s="85">
        <v>182806429</v>
      </c>
      <c r="D50" s="85"/>
      <c r="E50" s="84">
        <v>0</v>
      </c>
      <c r="F50" s="85">
        <v>0</v>
      </c>
      <c r="G50" s="85"/>
      <c r="H50" s="84">
        <v>54122</v>
      </c>
      <c r="I50" s="85">
        <v>26702531</v>
      </c>
      <c r="J50" s="85"/>
      <c r="K50" s="84">
        <v>0</v>
      </c>
      <c r="L50" s="85">
        <v>0</v>
      </c>
    </row>
    <row r="51" spans="1:12" ht="15">
      <c r="A51" s="10" t="s">
        <v>41</v>
      </c>
      <c r="B51" s="84">
        <v>0</v>
      </c>
      <c r="C51" s="85">
        <v>0</v>
      </c>
      <c r="D51" s="85"/>
      <c r="E51" s="84">
        <v>0</v>
      </c>
      <c r="F51" s="85">
        <v>0</v>
      </c>
      <c r="G51" s="85"/>
      <c r="H51" s="84">
        <v>18843</v>
      </c>
      <c r="I51" s="85">
        <v>18636800</v>
      </c>
      <c r="J51" s="85"/>
      <c r="K51" s="84">
        <v>0</v>
      </c>
      <c r="L51" s="85">
        <v>0</v>
      </c>
    </row>
    <row r="52" spans="1:12" ht="15">
      <c r="A52" s="10" t="s">
        <v>42</v>
      </c>
      <c r="B52" s="84">
        <v>0</v>
      </c>
      <c r="C52" s="85">
        <v>0</v>
      </c>
      <c r="D52" s="85"/>
      <c r="E52" s="84">
        <v>18662</v>
      </c>
      <c r="F52" s="85">
        <v>1253629833</v>
      </c>
      <c r="G52" s="85"/>
      <c r="H52" s="84">
        <v>0</v>
      </c>
      <c r="I52" s="85">
        <v>0</v>
      </c>
      <c r="J52" s="85"/>
      <c r="K52" s="84">
        <v>0</v>
      </c>
      <c r="L52" s="85">
        <v>0</v>
      </c>
    </row>
    <row r="53" spans="1:12" ht="15">
      <c r="A53" s="10" t="s">
        <v>43</v>
      </c>
      <c r="B53" s="84">
        <v>19304</v>
      </c>
      <c r="C53" s="85">
        <v>29386419</v>
      </c>
      <c r="D53" s="85"/>
      <c r="E53" s="84">
        <v>848</v>
      </c>
      <c r="F53" s="85">
        <v>940100</v>
      </c>
      <c r="G53" s="85"/>
      <c r="H53" s="84">
        <v>1366</v>
      </c>
      <c r="I53" s="85">
        <v>650700</v>
      </c>
      <c r="J53" s="85"/>
      <c r="K53" s="84">
        <v>9893</v>
      </c>
      <c r="L53" s="85">
        <v>13112400</v>
      </c>
    </row>
    <row r="54" spans="1:12" ht="15">
      <c r="A54" s="10" t="s">
        <v>44</v>
      </c>
      <c r="B54" s="84">
        <v>0</v>
      </c>
      <c r="C54" s="85">
        <v>0</v>
      </c>
      <c r="D54" s="85"/>
      <c r="E54" s="84">
        <v>0</v>
      </c>
      <c r="F54" s="85">
        <v>0</v>
      </c>
      <c r="G54" s="85"/>
      <c r="H54" s="84">
        <v>9453</v>
      </c>
      <c r="I54" s="85">
        <v>11060700</v>
      </c>
      <c r="J54" s="85"/>
      <c r="K54" s="84">
        <v>0</v>
      </c>
      <c r="L54" s="85">
        <v>0</v>
      </c>
    </row>
    <row r="55" spans="1:12" ht="15">
      <c r="A55" s="10" t="s">
        <v>45</v>
      </c>
      <c r="B55" s="84">
        <v>0</v>
      </c>
      <c r="C55" s="85">
        <v>0</v>
      </c>
      <c r="D55" s="85"/>
      <c r="E55" s="84">
        <v>0</v>
      </c>
      <c r="F55" s="85">
        <v>0</v>
      </c>
      <c r="G55" s="85"/>
      <c r="H55" s="84">
        <v>18694</v>
      </c>
      <c r="I55" s="85">
        <v>30627000</v>
      </c>
      <c r="J55" s="85"/>
      <c r="K55" s="84">
        <v>0</v>
      </c>
      <c r="L55" s="85">
        <v>0</v>
      </c>
    </row>
    <row r="56" spans="1:12" ht="15">
      <c r="A56" s="10" t="s">
        <v>46</v>
      </c>
      <c r="B56" s="84">
        <v>157299</v>
      </c>
      <c r="C56" s="85">
        <v>303248648</v>
      </c>
      <c r="D56" s="85"/>
      <c r="E56" s="84">
        <v>1578</v>
      </c>
      <c r="F56" s="85">
        <v>6142184</v>
      </c>
      <c r="G56" s="85"/>
      <c r="H56" s="84">
        <v>5202</v>
      </c>
      <c r="I56" s="85">
        <v>5292004</v>
      </c>
      <c r="J56" s="85"/>
      <c r="K56" s="84">
        <v>22769</v>
      </c>
      <c r="L56" s="85">
        <v>35746340</v>
      </c>
    </row>
    <row r="57" spans="1:12" ht="15">
      <c r="A57" s="10" t="s">
        <v>47</v>
      </c>
      <c r="B57" s="84">
        <v>192786</v>
      </c>
      <c r="C57" s="85">
        <v>298445900</v>
      </c>
      <c r="D57" s="85"/>
      <c r="E57" s="84">
        <v>0</v>
      </c>
      <c r="F57" s="85">
        <v>0</v>
      </c>
      <c r="G57" s="85"/>
      <c r="H57" s="84">
        <v>1318</v>
      </c>
      <c r="I57" s="85">
        <v>1790000</v>
      </c>
      <c r="J57" s="85"/>
      <c r="K57" s="84">
        <v>0</v>
      </c>
      <c r="L57" s="85">
        <v>0</v>
      </c>
    </row>
    <row r="58" spans="1:12" ht="15">
      <c r="A58" s="10" t="s">
        <v>48</v>
      </c>
      <c r="B58" s="84">
        <v>22788</v>
      </c>
      <c r="C58" s="85">
        <v>104161624</v>
      </c>
      <c r="D58" s="85"/>
      <c r="E58" s="84">
        <v>1833</v>
      </c>
      <c r="F58" s="85">
        <v>2308700</v>
      </c>
      <c r="G58" s="85"/>
      <c r="H58" s="84">
        <v>5515</v>
      </c>
      <c r="I58" s="85">
        <v>3746906</v>
      </c>
      <c r="J58" s="85"/>
      <c r="K58" s="84">
        <v>468</v>
      </c>
      <c r="L58" s="85">
        <v>619800</v>
      </c>
    </row>
    <row r="59" spans="1:12" ht="15">
      <c r="A59" s="10" t="s">
        <v>49</v>
      </c>
      <c r="B59" s="84">
        <v>0</v>
      </c>
      <c r="C59" s="85">
        <v>0</v>
      </c>
      <c r="D59" s="85"/>
      <c r="E59" s="84">
        <v>83</v>
      </c>
      <c r="F59" s="85">
        <v>35038486</v>
      </c>
      <c r="G59" s="85"/>
      <c r="H59" s="84">
        <v>0</v>
      </c>
      <c r="I59" s="85">
        <v>0</v>
      </c>
      <c r="J59" s="85"/>
      <c r="K59" s="84">
        <v>0</v>
      </c>
      <c r="L59" s="85">
        <v>0</v>
      </c>
    </row>
    <row r="60" spans="1:12" ht="15">
      <c r="A60" s="10" t="s">
        <v>50</v>
      </c>
      <c r="B60" s="84">
        <v>0</v>
      </c>
      <c r="C60" s="85">
        <v>0</v>
      </c>
      <c r="D60" s="85"/>
      <c r="E60" s="84">
        <v>1652</v>
      </c>
      <c r="F60" s="85">
        <v>2955300</v>
      </c>
      <c r="G60" s="85"/>
      <c r="H60" s="84">
        <v>0</v>
      </c>
      <c r="I60" s="85">
        <v>0</v>
      </c>
      <c r="J60" s="85"/>
      <c r="K60" s="84">
        <v>0</v>
      </c>
      <c r="L60" s="85">
        <v>0</v>
      </c>
    </row>
    <row r="61" spans="1:12" ht="15">
      <c r="A61" s="10" t="s">
        <v>51</v>
      </c>
      <c r="B61" s="84">
        <v>0</v>
      </c>
      <c r="C61" s="85">
        <v>0</v>
      </c>
      <c r="D61" s="85"/>
      <c r="E61" s="84">
        <v>0</v>
      </c>
      <c r="F61" s="85">
        <v>0</v>
      </c>
      <c r="G61" s="85"/>
      <c r="H61" s="84">
        <v>670</v>
      </c>
      <c r="I61" s="85">
        <v>484500</v>
      </c>
      <c r="J61" s="85"/>
      <c r="K61" s="84">
        <v>5711</v>
      </c>
      <c r="L61" s="85">
        <v>5566400</v>
      </c>
    </row>
    <row r="62" spans="1:12" ht="15">
      <c r="A62" s="82"/>
      <c r="B62" s="82"/>
      <c r="C62" s="82"/>
      <c r="D62" s="82"/>
      <c r="E62" s="82"/>
      <c r="F62" s="82"/>
      <c r="G62" s="82"/>
      <c r="H62" s="82"/>
      <c r="I62" s="82"/>
      <c r="J62" s="82"/>
      <c r="K62" s="82"/>
      <c r="L62" s="82"/>
    </row>
    <row r="63" spans="1:12" ht="15">
      <c r="A63" s="23" t="s">
        <v>52</v>
      </c>
      <c r="B63" s="9"/>
      <c r="C63" s="9"/>
      <c r="D63" s="9"/>
      <c r="E63" s="9"/>
      <c r="F63" s="9"/>
      <c r="G63" s="9"/>
      <c r="H63" s="9"/>
      <c r="I63" s="9"/>
      <c r="J63" s="9"/>
      <c r="K63" s="9"/>
      <c r="L63" s="9"/>
    </row>
    <row r="64" spans="1:12" ht="15">
      <c r="A64" s="24" t="s">
        <v>55</v>
      </c>
      <c r="B64" s="9"/>
      <c r="C64" s="9"/>
      <c r="D64" s="9"/>
      <c r="E64" s="9"/>
      <c r="F64" s="9"/>
      <c r="G64" s="9"/>
      <c r="H64" s="9"/>
      <c r="I64" s="9"/>
      <c r="J64" s="9"/>
      <c r="K64" s="9"/>
      <c r="L64" s="9"/>
    </row>
    <row r="65" spans="1:12" ht="15">
      <c r="A65" s="23" t="s">
        <v>58</v>
      </c>
      <c r="B65" s="9"/>
      <c r="C65" s="9"/>
      <c r="D65" s="9"/>
      <c r="E65" s="9"/>
      <c r="F65" s="9"/>
      <c r="G65" s="9"/>
      <c r="H65" s="9"/>
      <c r="I65" s="9"/>
      <c r="J65" s="9"/>
      <c r="K65" s="9"/>
      <c r="L65" s="9"/>
    </row>
    <row r="66" spans="1:12" ht="15">
      <c r="A66" s="23" t="s">
        <v>53</v>
      </c>
      <c r="B66" s="9"/>
      <c r="C66" s="9"/>
      <c r="D66" s="9"/>
      <c r="E66" s="9"/>
      <c r="F66" s="9"/>
      <c r="G66" s="9"/>
      <c r="H66" s="9"/>
      <c r="I66" s="9"/>
      <c r="J66" s="9"/>
      <c r="K66" s="9"/>
      <c r="L66" s="9"/>
    </row>
    <row r="67" spans="1:12" ht="15">
      <c r="A67" s="23" t="s">
        <v>63</v>
      </c>
      <c r="B67" s="9"/>
      <c r="C67" s="9"/>
      <c r="D67" s="9"/>
      <c r="E67" s="9"/>
      <c r="F67" s="9"/>
      <c r="G67" s="9"/>
      <c r="H67" s="9"/>
      <c r="I67" s="9"/>
      <c r="J67" s="9"/>
      <c r="K67" s="9"/>
      <c r="L67" s="9"/>
    </row>
    <row r="68" spans="1:12" ht="31.5" customHeight="1">
      <c r="A68" s="78" t="s">
        <v>71</v>
      </c>
      <c r="B68" s="78"/>
      <c r="C68" s="78"/>
      <c r="D68" s="78"/>
      <c r="E68" s="78"/>
      <c r="F68" s="78"/>
      <c r="G68" s="78"/>
      <c r="H68" s="78"/>
      <c r="I68" s="78"/>
      <c r="J68" s="78"/>
      <c r="K68" s="78"/>
      <c r="L68" s="78"/>
    </row>
    <row r="69" spans="1:12" ht="15">
      <c r="A69" s="23"/>
      <c r="B69" s="9"/>
      <c r="C69" s="9"/>
      <c r="D69" s="9"/>
      <c r="E69" s="9"/>
      <c r="F69" s="9"/>
      <c r="G69" s="9"/>
      <c r="H69" s="9"/>
      <c r="I69" s="9"/>
      <c r="J69" s="9"/>
      <c r="K69" s="9"/>
      <c r="L69" s="9"/>
    </row>
    <row r="70" spans="1:12" ht="15">
      <c r="A70" s="25" t="s">
        <v>64</v>
      </c>
      <c r="B70" s="9"/>
      <c r="C70" s="9"/>
      <c r="D70" s="9"/>
      <c r="E70" s="9"/>
      <c r="F70" s="9"/>
      <c r="G70" s="9"/>
      <c r="H70" s="9"/>
      <c r="I70" s="9"/>
      <c r="J70" s="9"/>
      <c r="K70" s="9"/>
      <c r="L70" s="9"/>
    </row>
  </sheetData>
  <sheetProtection/>
  <mergeCells count="5">
    <mergeCell ref="B4:C4"/>
    <mergeCell ref="E4:F4"/>
    <mergeCell ref="H4:I4"/>
    <mergeCell ref="K4:L4"/>
    <mergeCell ref="A68:L68"/>
  </mergeCells>
  <printOptions/>
  <pageMargins left="0.7" right="0.7" top="0.75" bottom="0.75" header="0.3" footer="0.3"/>
  <pageSetup fitToHeight="2"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sheetPr>
    <pageSetUpPr fitToPage="1"/>
  </sheetPr>
  <dimension ref="A1:N70"/>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4" ht="20.25">
      <c r="A1" s="28" t="s">
        <v>0</v>
      </c>
      <c r="B1" s="10"/>
      <c r="C1" s="10"/>
      <c r="D1" s="10"/>
      <c r="E1" s="10"/>
      <c r="F1" s="10"/>
      <c r="G1" s="10"/>
      <c r="H1" s="10"/>
      <c r="I1" s="10"/>
      <c r="J1" s="10"/>
      <c r="K1" s="10"/>
      <c r="L1" s="10"/>
      <c r="M1" s="10"/>
      <c r="N1" s="11"/>
    </row>
    <row r="2" spans="1:14" ht="20.25">
      <c r="A2" s="29" t="s">
        <v>88</v>
      </c>
      <c r="B2" s="10"/>
      <c r="C2" s="10"/>
      <c r="D2" s="10"/>
      <c r="E2" s="10"/>
      <c r="F2" s="10"/>
      <c r="G2" s="10"/>
      <c r="H2" s="10"/>
      <c r="I2" s="10"/>
      <c r="J2" s="10"/>
      <c r="K2" s="10"/>
      <c r="L2" s="10"/>
      <c r="M2" s="10"/>
      <c r="N2" s="11"/>
    </row>
    <row r="3" spans="1:14" ht="15">
      <c r="A3" s="10"/>
      <c r="B3" s="10"/>
      <c r="C3" s="10"/>
      <c r="D3" s="10"/>
      <c r="E3" s="10"/>
      <c r="F3" s="10"/>
      <c r="G3" s="10"/>
      <c r="H3" s="10"/>
      <c r="I3" s="10"/>
      <c r="J3" s="10"/>
      <c r="K3" s="10"/>
      <c r="L3" s="10"/>
      <c r="M3" s="10"/>
      <c r="N3" s="11"/>
    </row>
    <row r="4" spans="1:14" ht="34.5" customHeight="1">
      <c r="A4" s="32"/>
      <c r="B4" s="76" t="s">
        <v>67</v>
      </c>
      <c r="C4" s="76"/>
      <c r="D4" s="32"/>
      <c r="E4" s="77" t="s">
        <v>68</v>
      </c>
      <c r="F4" s="77"/>
      <c r="G4" s="32"/>
      <c r="H4" s="76" t="s">
        <v>69</v>
      </c>
      <c r="I4" s="76"/>
      <c r="J4" s="32"/>
      <c r="K4" s="76" t="s">
        <v>70</v>
      </c>
      <c r="L4" s="76"/>
      <c r="M4" s="10"/>
      <c r="N4" s="11"/>
    </row>
    <row r="5" spans="1:14" ht="16.5">
      <c r="A5" s="10" t="s">
        <v>65</v>
      </c>
      <c r="B5" s="14" t="s">
        <v>54</v>
      </c>
      <c r="C5" s="15" t="s">
        <v>66</v>
      </c>
      <c r="D5" s="16"/>
      <c r="E5" s="17" t="s">
        <v>54</v>
      </c>
      <c r="F5" s="15" t="s">
        <v>66</v>
      </c>
      <c r="G5" s="16"/>
      <c r="H5" s="17" t="s">
        <v>54</v>
      </c>
      <c r="I5" s="18" t="s">
        <v>66</v>
      </c>
      <c r="J5" s="16"/>
      <c r="K5" s="17" t="s">
        <v>54</v>
      </c>
      <c r="L5" s="15" t="s">
        <v>66</v>
      </c>
      <c r="M5" s="16"/>
      <c r="N5" s="11"/>
    </row>
    <row r="6" spans="1:14" ht="15">
      <c r="A6" s="12"/>
      <c r="B6" s="9"/>
      <c r="C6" s="12"/>
      <c r="D6" s="12"/>
      <c r="E6" s="12"/>
      <c r="F6" s="12"/>
      <c r="G6" s="12"/>
      <c r="H6" s="12"/>
      <c r="I6" s="10"/>
      <c r="J6" s="12"/>
      <c r="K6" s="12"/>
      <c r="L6" s="12"/>
      <c r="M6" s="10"/>
      <c r="N6" s="11"/>
    </row>
    <row r="7" spans="1:14" ht="15">
      <c r="A7" s="10" t="s">
        <v>1</v>
      </c>
      <c r="B7" s="9">
        <v>2817904</v>
      </c>
      <c r="C7" s="30">
        <v>2620340654</v>
      </c>
      <c r="D7" s="9"/>
      <c r="E7" s="9">
        <v>34985</v>
      </c>
      <c r="F7" s="30">
        <v>1005974677</v>
      </c>
      <c r="G7" s="9"/>
      <c r="H7" s="9">
        <v>585907</v>
      </c>
      <c r="I7" s="30">
        <v>514209589</v>
      </c>
      <c r="J7" s="9"/>
      <c r="K7" s="9">
        <v>276993</v>
      </c>
      <c r="L7" s="30">
        <v>1503396431</v>
      </c>
      <c r="M7" s="9"/>
      <c r="N7" s="20"/>
    </row>
    <row r="8" spans="1:14" ht="15">
      <c r="A8" s="10" t="s">
        <v>2</v>
      </c>
      <c r="B8" s="21">
        <v>0</v>
      </c>
      <c r="C8" s="31">
        <v>0</v>
      </c>
      <c r="D8" s="9"/>
      <c r="E8" s="21">
        <v>0</v>
      </c>
      <c r="F8" s="31">
        <v>0</v>
      </c>
      <c r="G8" s="9"/>
      <c r="H8" s="9">
        <v>3259.49</v>
      </c>
      <c r="I8" s="23">
        <v>3790448</v>
      </c>
      <c r="J8" s="9"/>
      <c r="K8" s="21">
        <v>0</v>
      </c>
      <c r="L8" s="31">
        <v>0</v>
      </c>
      <c r="M8" s="9"/>
      <c r="N8" s="20"/>
    </row>
    <row r="9" spans="1:14" ht="15">
      <c r="A9" s="10" t="s">
        <v>3</v>
      </c>
      <c r="B9" s="21">
        <v>0</v>
      </c>
      <c r="C9" s="31">
        <v>0</v>
      </c>
      <c r="D9" s="9"/>
      <c r="E9" s="21">
        <v>0</v>
      </c>
      <c r="F9" s="31">
        <v>0</v>
      </c>
      <c r="G9" s="9"/>
      <c r="H9" s="9">
        <v>43404.34</v>
      </c>
      <c r="I9" s="23">
        <v>35367370</v>
      </c>
      <c r="J9" s="9"/>
      <c r="K9" s="21">
        <v>0</v>
      </c>
      <c r="L9" s="31">
        <v>0</v>
      </c>
      <c r="M9" s="9"/>
      <c r="N9" s="20"/>
    </row>
    <row r="10" spans="1:14" ht="15">
      <c r="A10" s="10" t="s">
        <v>4</v>
      </c>
      <c r="B10" s="21">
        <v>0</v>
      </c>
      <c r="C10" s="31">
        <v>0</v>
      </c>
      <c r="D10" s="9"/>
      <c r="E10" s="9">
        <v>59.28</v>
      </c>
      <c r="F10" s="23">
        <v>340100</v>
      </c>
      <c r="G10" s="9"/>
      <c r="H10" s="9">
        <v>7320.96</v>
      </c>
      <c r="I10" s="23">
        <v>4188170</v>
      </c>
      <c r="J10" s="9"/>
      <c r="K10" s="21">
        <v>0</v>
      </c>
      <c r="L10" s="31">
        <v>0</v>
      </c>
      <c r="M10" s="9"/>
      <c r="N10" s="20"/>
    </row>
    <row r="11" spans="1:14" ht="15">
      <c r="A11" s="10" t="s">
        <v>5</v>
      </c>
      <c r="B11" s="21">
        <v>0</v>
      </c>
      <c r="C11" s="31">
        <v>0</v>
      </c>
      <c r="D11" s="9"/>
      <c r="E11" s="9">
        <f>13.9+51.1+159.16+11.43+370.98</f>
        <v>606.57</v>
      </c>
      <c r="F11" s="23">
        <f>22500+86100+55714+17100+655000</f>
        <v>836414</v>
      </c>
      <c r="G11" s="9"/>
      <c r="H11" s="9">
        <v>27887.14</v>
      </c>
      <c r="I11" s="23">
        <v>38093511</v>
      </c>
      <c r="J11" s="9"/>
      <c r="K11" s="9">
        <f>11254.61+12401+428.5+34466.31+1675.78+2461.23</f>
        <v>62687.43</v>
      </c>
      <c r="L11" s="23">
        <f>22997400+19837500+93194+77771900+2743900+5128100</f>
        <v>128571994</v>
      </c>
      <c r="M11" s="9"/>
      <c r="N11" s="20"/>
    </row>
    <row r="12" spans="1:14" ht="15">
      <c r="A12" s="10" t="s">
        <v>6</v>
      </c>
      <c r="B12" s="21">
        <v>0</v>
      </c>
      <c r="C12" s="31">
        <v>0</v>
      </c>
      <c r="D12" s="9"/>
      <c r="E12" s="21">
        <v>0</v>
      </c>
      <c r="F12" s="31">
        <v>0</v>
      </c>
      <c r="G12" s="9"/>
      <c r="H12" s="9">
        <v>8021</v>
      </c>
      <c r="I12" s="23">
        <v>4931235</v>
      </c>
      <c r="J12" s="9"/>
      <c r="K12" s="21">
        <v>0</v>
      </c>
      <c r="L12" s="31">
        <v>0</v>
      </c>
      <c r="M12" s="9"/>
      <c r="N12" s="20"/>
    </row>
    <row r="13" spans="1:14" ht="15">
      <c r="A13" s="10" t="s">
        <v>7</v>
      </c>
      <c r="B13" s="21">
        <v>0</v>
      </c>
      <c r="C13" s="31">
        <v>0</v>
      </c>
      <c r="D13" s="9"/>
      <c r="E13" s="21">
        <v>0</v>
      </c>
      <c r="F13" s="31">
        <v>0</v>
      </c>
      <c r="G13" s="9"/>
      <c r="H13" s="9">
        <v>15191</v>
      </c>
      <c r="I13" s="23">
        <v>19905100</v>
      </c>
      <c r="J13" s="9"/>
      <c r="K13" s="21">
        <v>0</v>
      </c>
      <c r="L13" s="31">
        <v>0</v>
      </c>
      <c r="M13" s="9"/>
      <c r="N13" s="20"/>
    </row>
    <row r="14" spans="1:14" ht="15">
      <c r="A14" s="10" t="s">
        <v>8</v>
      </c>
      <c r="B14" s="21">
        <v>0</v>
      </c>
      <c r="C14" s="31">
        <v>0</v>
      </c>
      <c r="D14" s="9"/>
      <c r="E14" s="21">
        <v>0</v>
      </c>
      <c r="F14" s="31">
        <v>0</v>
      </c>
      <c r="G14" s="9"/>
      <c r="H14" s="9">
        <v>518</v>
      </c>
      <c r="I14" s="23">
        <v>362100</v>
      </c>
      <c r="J14" s="9"/>
      <c r="K14" s="21">
        <v>0</v>
      </c>
      <c r="L14" s="31">
        <v>0</v>
      </c>
      <c r="M14" s="9"/>
      <c r="N14" s="20"/>
    </row>
    <row r="15" spans="1:14" ht="15">
      <c r="A15" s="10" t="s">
        <v>9</v>
      </c>
      <c r="B15" s="21">
        <v>0</v>
      </c>
      <c r="C15" s="31">
        <v>0</v>
      </c>
      <c r="D15" s="9"/>
      <c r="E15" s="21">
        <v>0</v>
      </c>
      <c r="F15" s="31">
        <v>0</v>
      </c>
      <c r="G15" s="9"/>
      <c r="H15" s="9">
        <f>75722.05-444.94-12133.36-6887.71</f>
        <v>56256.04</v>
      </c>
      <c r="I15" s="23">
        <f>86965796-299400-16928300-9579200</f>
        <v>60158896</v>
      </c>
      <c r="J15" s="9"/>
      <c r="K15" s="9">
        <f>6887.71+12133.36+444.94</f>
        <v>19466.01</v>
      </c>
      <c r="L15" s="23">
        <f>9579200+16928300+299400</f>
        <v>26806900</v>
      </c>
      <c r="M15" s="9"/>
      <c r="N15" s="20"/>
    </row>
    <row r="16" spans="1:14" ht="15">
      <c r="A16" s="10" t="s">
        <v>10</v>
      </c>
      <c r="B16" s="9">
        <f>34536.32+15228.6</f>
        <v>49764.92</v>
      </c>
      <c r="C16" s="23">
        <f>35845700+6599500</f>
        <v>42445200</v>
      </c>
      <c r="D16" s="9"/>
      <c r="E16" s="9">
        <f>787+256.71</f>
        <v>1043.71</v>
      </c>
      <c r="F16" s="23">
        <f>279900+1264800</f>
        <v>1544700</v>
      </c>
      <c r="G16" s="9"/>
      <c r="H16" s="9">
        <v>9432.33</v>
      </c>
      <c r="I16" s="23">
        <v>3631600</v>
      </c>
      <c r="J16" s="9"/>
      <c r="K16" s="21">
        <v>0</v>
      </c>
      <c r="L16" s="31">
        <v>0</v>
      </c>
      <c r="M16" s="9"/>
      <c r="N16" s="20"/>
    </row>
    <row r="17" spans="1:14" ht="15">
      <c r="A17" s="10" t="s">
        <v>11</v>
      </c>
      <c r="B17" s="21">
        <v>0</v>
      </c>
      <c r="C17" s="31">
        <v>0</v>
      </c>
      <c r="D17" s="9"/>
      <c r="E17" s="21">
        <v>0</v>
      </c>
      <c r="F17" s="31">
        <v>0</v>
      </c>
      <c r="G17" s="9"/>
      <c r="H17" s="9">
        <v>2215</v>
      </c>
      <c r="I17" s="23">
        <v>4719400</v>
      </c>
      <c r="J17" s="9"/>
      <c r="K17" s="21">
        <v>0</v>
      </c>
      <c r="L17" s="31">
        <v>0</v>
      </c>
      <c r="M17" s="9"/>
      <c r="N17" s="20"/>
    </row>
    <row r="18" spans="1:14" ht="15">
      <c r="A18" s="10" t="s">
        <v>12</v>
      </c>
      <c r="B18" s="21">
        <v>0</v>
      </c>
      <c r="C18" s="31">
        <v>0</v>
      </c>
      <c r="D18" s="9"/>
      <c r="E18" s="21">
        <v>0</v>
      </c>
      <c r="F18" s="31">
        <v>0</v>
      </c>
      <c r="G18" s="9"/>
      <c r="H18" s="9">
        <v>25804</v>
      </c>
      <c r="I18" s="23">
        <v>28746400</v>
      </c>
      <c r="J18" s="9"/>
      <c r="K18" s="21">
        <v>0</v>
      </c>
      <c r="L18" s="31">
        <v>0</v>
      </c>
      <c r="M18" s="9"/>
      <c r="N18" s="20"/>
    </row>
    <row r="19" spans="1:14" ht="15">
      <c r="A19" s="10" t="s">
        <v>13</v>
      </c>
      <c r="B19" s="9">
        <v>42014.63</v>
      </c>
      <c r="C19" s="23">
        <f>65544191-20022649</f>
        <v>45521542</v>
      </c>
      <c r="D19" s="9"/>
      <c r="E19" s="21">
        <v>0</v>
      </c>
      <c r="F19" s="31">
        <v>0</v>
      </c>
      <c r="G19" s="9"/>
      <c r="H19" s="9">
        <f>15.05+311.1+3247.69+1029.3+6302.23+540.29+1186.81+3090.35</f>
        <v>15722.82</v>
      </c>
      <c r="I19" s="23">
        <v>20022649</v>
      </c>
      <c r="J19" s="9"/>
      <c r="K19" s="21">
        <v>0</v>
      </c>
      <c r="L19" s="31">
        <v>0</v>
      </c>
      <c r="M19" s="9"/>
      <c r="N19" s="20"/>
    </row>
    <row r="20" spans="1:14" ht="15">
      <c r="A20" s="10" t="s">
        <v>14</v>
      </c>
      <c r="B20" s="21">
        <v>0</v>
      </c>
      <c r="C20" s="31">
        <v>0</v>
      </c>
      <c r="D20" s="9"/>
      <c r="E20" s="9">
        <f>4261.33+1477.01</f>
        <v>5738.34</v>
      </c>
      <c r="F20" s="23">
        <f>32233250+26591200</f>
        <v>58824450</v>
      </c>
      <c r="G20" s="9"/>
      <c r="H20" s="21">
        <f>459.4+357.26</f>
        <v>816.66</v>
      </c>
      <c r="I20" s="31">
        <f>476000+806819</f>
        <v>1282819</v>
      </c>
      <c r="J20" s="9"/>
      <c r="K20" s="21">
        <v>0</v>
      </c>
      <c r="L20" s="31">
        <v>0</v>
      </c>
      <c r="M20" s="9"/>
      <c r="N20" s="20"/>
    </row>
    <row r="21" spans="1:14" ht="15">
      <c r="A21" s="10" t="s">
        <v>15</v>
      </c>
      <c r="B21" s="21">
        <v>0</v>
      </c>
      <c r="C21" s="31">
        <v>0</v>
      </c>
      <c r="D21" s="9"/>
      <c r="E21" s="9">
        <v>363.68</v>
      </c>
      <c r="F21" s="23">
        <v>695000</v>
      </c>
      <c r="G21" s="9"/>
      <c r="H21" s="21">
        <v>0</v>
      </c>
      <c r="I21" s="31">
        <v>0</v>
      </c>
      <c r="J21" s="9"/>
      <c r="K21" s="21">
        <v>0</v>
      </c>
      <c r="L21" s="31">
        <v>0</v>
      </c>
      <c r="M21" s="9"/>
      <c r="N21" s="20"/>
    </row>
    <row r="22" spans="1:14" ht="15">
      <c r="A22" s="10" t="s">
        <v>16</v>
      </c>
      <c r="B22" s="9">
        <v>517264</v>
      </c>
      <c r="C22" s="23">
        <v>439815919</v>
      </c>
      <c r="D22" s="9"/>
      <c r="E22" s="21">
        <v>0</v>
      </c>
      <c r="F22" s="31">
        <v>0</v>
      </c>
      <c r="G22" s="9"/>
      <c r="H22" s="21">
        <v>0</v>
      </c>
      <c r="I22" s="31">
        <v>0</v>
      </c>
      <c r="J22" s="9"/>
      <c r="K22" s="21">
        <v>0</v>
      </c>
      <c r="L22" s="31">
        <v>0</v>
      </c>
      <c r="M22" s="9"/>
      <c r="N22" s="20"/>
    </row>
    <row r="23" spans="1:14" ht="15">
      <c r="A23" s="10" t="s">
        <v>17</v>
      </c>
      <c r="B23" s="9">
        <v>264585.7</v>
      </c>
      <c r="C23" s="23">
        <v>269581089</v>
      </c>
      <c r="D23" s="9"/>
      <c r="E23" s="21">
        <v>0</v>
      </c>
      <c r="F23" s="31">
        <v>0</v>
      </c>
      <c r="G23" s="9"/>
      <c r="H23" s="9">
        <v>19581.39</v>
      </c>
      <c r="I23" s="23">
        <v>7956031</v>
      </c>
      <c r="J23" s="9"/>
      <c r="K23" s="21">
        <v>0</v>
      </c>
      <c r="L23" s="31">
        <v>0</v>
      </c>
      <c r="M23" s="9"/>
      <c r="N23" s="20"/>
    </row>
    <row r="24" spans="1:14" ht="15">
      <c r="A24" s="10" t="s">
        <v>18</v>
      </c>
      <c r="B24" s="9">
        <f>97123.45-1135.25-9734.32-4747.29-315.16-5565.56</f>
        <v>75625.87000000001</v>
      </c>
      <c r="C24" s="23">
        <f>80264542-1106545-15249400-6211700-179834-5736700</f>
        <v>51780363</v>
      </c>
      <c r="D24" s="9"/>
      <c r="E24" s="21">
        <v>0</v>
      </c>
      <c r="F24" s="31">
        <v>0</v>
      </c>
      <c r="G24" s="9"/>
      <c r="H24" s="9">
        <f>315.16+1135.25</f>
        <v>1450.41</v>
      </c>
      <c r="I24" s="23">
        <f>179834+1106545</f>
        <v>1286379</v>
      </c>
      <c r="J24" s="9"/>
      <c r="K24" s="9">
        <f>5565.56+4747.29+9734.32</f>
        <v>20047.17</v>
      </c>
      <c r="L24" s="23">
        <f>5736700+6211700+15249400</f>
        <v>27197800</v>
      </c>
      <c r="M24" s="9"/>
      <c r="N24" s="20"/>
    </row>
    <row r="25" spans="1:14" ht="15">
      <c r="A25" s="10" t="s">
        <v>19</v>
      </c>
      <c r="B25" s="9">
        <f>84433.49-575.25-917.72-378.53-1337.02-52.21-884.91-887.79</f>
        <v>79400.06</v>
      </c>
      <c r="C25" s="23">
        <f>98937623-821300-880300-332200-512400-68200-1664500-1917800</f>
        <v>92740923</v>
      </c>
      <c r="D25" s="9"/>
      <c r="E25" s="9">
        <v>884.91</v>
      </c>
      <c r="F25" s="23">
        <v>1664500</v>
      </c>
      <c r="G25" s="9"/>
      <c r="H25" s="9">
        <f>887.79+52.21+1337.02+378.53+917.72+575.25</f>
        <v>4148.52</v>
      </c>
      <c r="I25" s="23">
        <f>1917800+68200+512400+332200+880300+821300</f>
        <v>4532200</v>
      </c>
      <c r="J25" s="9"/>
      <c r="K25" s="21">
        <v>0</v>
      </c>
      <c r="L25" s="31">
        <v>0</v>
      </c>
      <c r="M25" s="9"/>
      <c r="N25" s="20"/>
    </row>
    <row r="26" spans="1:14" ht="15">
      <c r="A26" s="10" t="s">
        <v>20</v>
      </c>
      <c r="B26" s="9">
        <f>795368.82-362.58-123.32</f>
        <v>794882.92</v>
      </c>
      <c r="C26" s="23">
        <f>705300674-892800-792200</f>
        <v>703615674</v>
      </c>
      <c r="D26" s="9"/>
      <c r="E26" s="21">
        <v>0</v>
      </c>
      <c r="F26" s="31">
        <v>0</v>
      </c>
      <c r="G26" s="9"/>
      <c r="H26" s="21">
        <v>0</v>
      </c>
      <c r="I26" s="31">
        <v>0</v>
      </c>
      <c r="J26" s="9"/>
      <c r="K26" s="9">
        <f>123.32+362.58</f>
        <v>485.9</v>
      </c>
      <c r="L26" s="23">
        <f>792200+892800</f>
        <v>1685000</v>
      </c>
      <c r="M26" s="9"/>
      <c r="N26" s="20"/>
    </row>
    <row r="27" spans="1:14" ht="15">
      <c r="A27" s="10" t="s">
        <v>21</v>
      </c>
      <c r="B27" s="9">
        <f>364065.77-3402.9-569.79-2367.73-1570.58-21.63-667.17-433.16</f>
        <v>355032.81000000006</v>
      </c>
      <c r="C27" s="23">
        <f>197222158-2614200-737800-1694700-1038600-3570-286000-554200</f>
        <v>190293088</v>
      </c>
      <c r="D27" s="9"/>
      <c r="E27" s="9">
        <f>21.63+2367.73</f>
        <v>2389.36</v>
      </c>
      <c r="F27" s="23">
        <f>3570+1694700</f>
        <v>1698270</v>
      </c>
      <c r="G27" s="9"/>
      <c r="H27" s="9">
        <f>433.16+667.17+1570.58+569.79</f>
        <v>3240.7</v>
      </c>
      <c r="I27" s="23">
        <f>554200+286000+1038600+737800</f>
        <v>2616600</v>
      </c>
      <c r="J27" s="9"/>
      <c r="K27" s="9">
        <v>3403</v>
      </c>
      <c r="L27" s="23">
        <v>2614200</v>
      </c>
      <c r="M27" s="9"/>
      <c r="N27" s="20"/>
    </row>
    <row r="28" spans="1:14" ht="15">
      <c r="A28" s="10" t="s">
        <v>22</v>
      </c>
      <c r="B28" s="21">
        <v>0</v>
      </c>
      <c r="C28" s="31">
        <v>0</v>
      </c>
      <c r="D28" s="9"/>
      <c r="E28" s="21">
        <v>0</v>
      </c>
      <c r="F28" s="31">
        <v>0</v>
      </c>
      <c r="G28" s="9"/>
      <c r="H28" s="9">
        <v>5743.92</v>
      </c>
      <c r="I28" s="23">
        <v>2785200</v>
      </c>
      <c r="J28" s="9"/>
      <c r="K28" s="9">
        <v>14362.02</v>
      </c>
      <c r="L28" s="23">
        <v>5589439</v>
      </c>
      <c r="M28" s="9"/>
      <c r="N28" s="20"/>
    </row>
    <row r="29" spans="1:14" ht="15">
      <c r="A29" s="10" t="s">
        <v>23</v>
      </c>
      <c r="B29" s="9">
        <v>60078.31</v>
      </c>
      <c r="C29" s="23">
        <v>32106300</v>
      </c>
      <c r="D29" s="9"/>
      <c r="E29" s="21">
        <v>0</v>
      </c>
      <c r="F29" s="31">
        <v>0</v>
      </c>
      <c r="G29" s="9"/>
      <c r="H29" s="9">
        <v>68356.72</v>
      </c>
      <c r="I29" s="23">
        <v>35222764</v>
      </c>
      <c r="J29" s="9"/>
      <c r="K29" s="21">
        <v>15753</v>
      </c>
      <c r="L29" s="31">
        <v>6169200</v>
      </c>
      <c r="M29" s="9"/>
      <c r="N29" s="20"/>
    </row>
    <row r="30" spans="1:14" ht="15">
      <c r="A30" s="10" t="s">
        <v>24</v>
      </c>
      <c r="B30" s="21">
        <v>0</v>
      </c>
      <c r="C30" s="31">
        <v>0</v>
      </c>
      <c r="D30" s="9"/>
      <c r="E30" s="9">
        <v>1737</v>
      </c>
      <c r="F30" s="23">
        <v>4439600</v>
      </c>
      <c r="G30" s="9"/>
      <c r="H30" s="9">
        <v>2591</v>
      </c>
      <c r="I30" s="23">
        <v>3054200</v>
      </c>
      <c r="J30" s="9"/>
      <c r="K30" s="21">
        <v>484</v>
      </c>
      <c r="L30" s="31">
        <v>502300</v>
      </c>
      <c r="M30" s="9"/>
      <c r="N30" s="20"/>
    </row>
    <row r="31" spans="1:14" ht="15">
      <c r="A31" s="10" t="s">
        <v>25</v>
      </c>
      <c r="B31" s="21">
        <v>0</v>
      </c>
      <c r="C31" s="31">
        <v>0</v>
      </c>
      <c r="D31" s="9"/>
      <c r="E31" s="9">
        <v>130.15</v>
      </c>
      <c r="F31" s="23">
        <v>156700</v>
      </c>
      <c r="G31" s="9"/>
      <c r="H31" s="9">
        <v>20727</v>
      </c>
      <c r="I31" s="23">
        <v>23751050</v>
      </c>
      <c r="J31" s="9"/>
      <c r="K31" s="21">
        <v>0</v>
      </c>
      <c r="L31" s="31">
        <v>0</v>
      </c>
      <c r="M31" s="9"/>
      <c r="N31" s="20"/>
    </row>
    <row r="32" spans="1:14" ht="15">
      <c r="A32" s="10" t="s">
        <v>26</v>
      </c>
      <c r="B32" s="21">
        <v>0</v>
      </c>
      <c r="C32" s="31">
        <v>0</v>
      </c>
      <c r="D32" s="9"/>
      <c r="E32" s="9">
        <v>840.47</v>
      </c>
      <c r="F32" s="23">
        <v>1260700</v>
      </c>
      <c r="G32" s="9"/>
      <c r="H32" s="21">
        <v>0</v>
      </c>
      <c r="I32" s="31">
        <v>0</v>
      </c>
      <c r="J32" s="9"/>
      <c r="K32" s="21">
        <v>0</v>
      </c>
      <c r="L32" s="31">
        <v>0</v>
      </c>
      <c r="M32" s="9"/>
      <c r="N32" s="20"/>
    </row>
    <row r="33" spans="1:14" ht="15">
      <c r="A33" s="10" t="s">
        <v>27</v>
      </c>
      <c r="B33" s="21">
        <v>0</v>
      </c>
      <c r="C33" s="31">
        <v>0</v>
      </c>
      <c r="D33" s="9"/>
      <c r="E33" s="21">
        <v>0</v>
      </c>
      <c r="F33" s="31">
        <v>0</v>
      </c>
      <c r="G33" s="9"/>
      <c r="H33" s="9">
        <v>6689</v>
      </c>
      <c r="I33" s="23">
        <v>6361600</v>
      </c>
      <c r="J33" s="9"/>
      <c r="K33" s="21">
        <v>0</v>
      </c>
      <c r="L33" s="31">
        <v>0</v>
      </c>
      <c r="M33" s="9"/>
      <c r="N33" s="20"/>
    </row>
    <row r="34" spans="1:14" ht="15">
      <c r="A34" s="10" t="s">
        <v>28</v>
      </c>
      <c r="B34" s="9">
        <v>9176</v>
      </c>
      <c r="C34" s="23">
        <v>3430328</v>
      </c>
      <c r="D34" s="9"/>
      <c r="E34" s="9">
        <f>71.01+6617.76</f>
        <v>6688.77</v>
      </c>
      <c r="F34" s="23">
        <f>74300+7490642</f>
        <v>7564942</v>
      </c>
      <c r="G34" s="9"/>
      <c r="H34" s="9">
        <v>35707</v>
      </c>
      <c r="I34" s="23">
        <v>25056153</v>
      </c>
      <c r="J34" s="9"/>
      <c r="K34" s="9">
        <v>4</v>
      </c>
      <c r="L34" s="23">
        <v>121709</v>
      </c>
      <c r="M34" s="9"/>
      <c r="N34" s="20"/>
    </row>
    <row r="35" spans="1:14" ht="15">
      <c r="A35" s="10" t="s">
        <v>29</v>
      </c>
      <c r="B35" s="21">
        <v>0</v>
      </c>
      <c r="C35" s="31">
        <v>0</v>
      </c>
      <c r="D35" s="9"/>
      <c r="E35" s="21">
        <v>0</v>
      </c>
      <c r="F35" s="31">
        <v>0</v>
      </c>
      <c r="G35" s="9"/>
      <c r="H35" s="9">
        <v>2199</v>
      </c>
      <c r="I35" s="23">
        <v>1907700</v>
      </c>
      <c r="J35" s="9"/>
      <c r="K35" s="21">
        <v>0</v>
      </c>
      <c r="L35" s="31">
        <v>0</v>
      </c>
      <c r="M35" s="9"/>
      <c r="N35" s="20"/>
    </row>
    <row r="36" spans="1:14" ht="15">
      <c r="A36" s="10" t="s">
        <v>56</v>
      </c>
      <c r="B36" s="21">
        <v>0</v>
      </c>
      <c r="C36" s="31">
        <v>0</v>
      </c>
      <c r="D36" s="9"/>
      <c r="E36" s="21">
        <v>0</v>
      </c>
      <c r="F36" s="31">
        <v>0</v>
      </c>
      <c r="G36" s="9"/>
      <c r="H36" s="21">
        <v>0</v>
      </c>
      <c r="I36" s="31">
        <v>0</v>
      </c>
      <c r="J36" s="9"/>
      <c r="K36" s="21">
        <v>1656</v>
      </c>
      <c r="L36" s="31">
        <v>953100</v>
      </c>
      <c r="M36" s="9"/>
      <c r="N36" s="20"/>
    </row>
    <row r="37" spans="1:14" ht="15">
      <c r="A37" s="10" t="s">
        <v>30</v>
      </c>
      <c r="B37" s="21">
        <v>0</v>
      </c>
      <c r="C37" s="31">
        <v>0</v>
      </c>
      <c r="D37" s="9"/>
      <c r="E37" s="9">
        <f>799.42+3.77</f>
        <v>803.1899999999999</v>
      </c>
      <c r="F37" s="23">
        <f>3640900+1099204</f>
        <v>4740104</v>
      </c>
      <c r="G37" s="9"/>
      <c r="H37" s="21">
        <v>5640</v>
      </c>
      <c r="I37" s="31">
        <v>35125031</v>
      </c>
      <c r="J37" s="9"/>
      <c r="K37" s="9">
        <v>46712.11</v>
      </c>
      <c r="L37" s="23">
        <v>270899065</v>
      </c>
      <c r="M37" s="9"/>
      <c r="N37" s="20"/>
    </row>
    <row r="38" spans="1:14" ht="15">
      <c r="A38" s="10" t="s">
        <v>31</v>
      </c>
      <c r="B38" s="21">
        <v>0</v>
      </c>
      <c r="C38" s="31">
        <v>0</v>
      </c>
      <c r="D38" s="9"/>
      <c r="E38" s="9">
        <v>208.04</v>
      </c>
      <c r="F38" s="23">
        <v>380100</v>
      </c>
      <c r="G38" s="9"/>
      <c r="H38" s="21">
        <v>0</v>
      </c>
      <c r="I38" s="31">
        <v>0</v>
      </c>
      <c r="J38" s="9"/>
      <c r="K38" s="21">
        <v>0</v>
      </c>
      <c r="L38" s="31">
        <v>0</v>
      </c>
      <c r="M38" s="9"/>
      <c r="N38" s="20"/>
    </row>
    <row r="39" spans="1:14" ht="15">
      <c r="A39" s="10" t="s">
        <v>32</v>
      </c>
      <c r="B39" s="21">
        <v>0</v>
      </c>
      <c r="C39" s="31">
        <v>0</v>
      </c>
      <c r="D39" s="9"/>
      <c r="E39" s="21">
        <v>0</v>
      </c>
      <c r="F39" s="31">
        <v>0</v>
      </c>
      <c r="G39" s="9"/>
      <c r="H39" s="9">
        <v>14713.65</v>
      </c>
      <c r="I39" s="23">
        <v>11376644</v>
      </c>
      <c r="J39" s="9"/>
      <c r="K39" s="9">
        <v>13125</v>
      </c>
      <c r="L39" s="23">
        <v>11009500</v>
      </c>
      <c r="M39" s="9"/>
      <c r="N39" s="20"/>
    </row>
    <row r="40" spans="1:14" ht="15">
      <c r="A40" s="10" t="s">
        <v>33</v>
      </c>
      <c r="B40" s="21">
        <v>0</v>
      </c>
      <c r="C40" s="31">
        <v>0</v>
      </c>
      <c r="D40" s="9"/>
      <c r="E40" s="21">
        <v>0</v>
      </c>
      <c r="F40" s="31">
        <v>0</v>
      </c>
      <c r="G40" s="9"/>
      <c r="H40" s="9">
        <v>15772</v>
      </c>
      <c r="I40" s="23">
        <v>9920348</v>
      </c>
      <c r="J40" s="9"/>
      <c r="K40" s="9">
        <v>729.69</v>
      </c>
      <c r="L40" s="23">
        <v>424439</v>
      </c>
      <c r="M40" s="9"/>
      <c r="N40" s="20"/>
    </row>
    <row r="41" spans="1:14" ht="15">
      <c r="A41" s="22" t="s">
        <v>57</v>
      </c>
      <c r="B41" s="21">
        <v>0</v>
      </c>
      <c r="C41" s="31">
        <v>0</v>
      </c>
      <c r="D41" s="9"/>
      <c r="E41" s="21">
        <v>0</v>
      </c>
      <c r="F41" s="31">
        <v>0</v>
      </c>
      <c r="G41" s="9"/>
      <c r="H41" s="9">
        <v>617</v>
      </c>
      <c r="I41" s="23">
        <v>3083000</v>
      </c>
      <c r="J41" s="9"/>
      <c r="K41" s="21">
        <v>0</v>
      </c>
      <c r="L41" s="31">
        <v>0</v>
      </c>
      <c r="M41" s="9"/>
      <c r="N41" s="20"/>
    </row>
    <row r="42" spans="1:14" ht="15">
      <c r="A42" s="10" t="s">
        <v>34</v>
      </c>
      <c r="B42" s="21">
        <v>0</v>
      </c>
      <c r="C42" s="31">
        <v>0</v>
      </c>
      <c r="D42" s="9"/>
      <c r="E42" s="21">
        <v>0</v>
      </c>
      <c r="F42" s="31">
        <v>0</v>
      </c>
      <c r="G42" s="9"/>
      <c r="H42" s="9">
        <v>3566.19</v>
      </c>
      <c r="I42" s="23">
        <v>2861485</v>
      </c>
      <c r="J42" s="9"/>
      <c r="K42" s="9">
        <v>7626.56</v>
      </c>
      <c r="L42" s="23">
        <v>9353179</v>
      </c>
      <c r="M42" s="9"/>
      <c r="N42" s="20"/>
    </row>
    <row r="43" spans="1:14" ht="15">
      <c r="A43" s="10" t="s">
        <v>35</v>
      </c>
      <c r="B43" s="21">
        <v>0</v>
      </c>
      <c r="C43" s="31">
        <v>0</v>
      </c>
      <c r="D43" s="9"/>
      <c r="E43" s="9">
        <v>15.69</v>
      </c>
      <c r="F43" s="23">
        <v>314800</v>
      </c>
      <c r="G43" s="9"/>
      <c r="H43" s="21">
        <v>0</v>
      </c>
      <c r="I43" s="31">
        <v>0</v>
      </c>
      <c r="J43" s="9"/>
      <c r="K43" s="9">
        <f>646.4+32385.69</f>
        <v>33032.09</v>
      </c>
      <c r="L43" s="23">
        <f>71509401+894292605</f>
        <v>965802006</v>
      </c>
      <c r="M43" s="9"/>
      <c r="N43" s="20"/>
    </row>
    <row r="44" spans="1:14" ht="15">
      <c r="A44" s="10" t="s">
        <v>36</v>
      </c>
      <c r="B44" s="9">
        <v>171364</v>
      </c>
      <c r="C44" s="23">
        <v>154354426</v>
      </c>
      <c r="D44" s="9"/>
      <c r="E44" s="21">
        <v>0</v>
      </c>
      <c r="F44" s="31">
        <v>0</v>
      </c>
      <c r="G44" s="9"/>
      <c r="H44" s="9">
        <v>54024.8</v>
      </c>
      <c r="I44" s="23">
        <v>21450765</v>
      </c>
      <c r="J44" s="9"/>
      <c r="K44" s="21">
        <v>0</v>
      </c>
      <c r="L44" s="31">
        <v>0</v>
      </c>
      <c r="M44" s="9"/>
      <c r="N44" s="20"/>
    </row>
    <row r="45" spans="1:14" ht="15">
      <c r="A45" s="10" t="s">
        <v>37</v>
      </c>
      <c r="B45" s="9">
        <v>16796</v>
      </c>
      <c r="C45" s="23">
        <v>13781753</v>
      </c>
      <c r="D45" s="9"/>
      <c r="E45" s="9">
        <v>1288.84</v>
      </c>
      <c r="F45" s="23">
        <v>27650100</v>
      </c>
      <c r="G45" s="9"/>
      <c r="H45" s="9">
        <v>574</v>
      </c>
      <c r="I45" s="23">
        <v>611200</v>
      </c>
      <c r="J45" s="9"/>
      <c r="K45" s="9">
        <v>8119.1</v>
      </c>
      <c r="L45" s="23">
        <v>14212902</v>
      </c>
      <c r="M45" s="9"/>
      <c r="N45" s="20"/>
    </row>
    <row r="46" spans="1:14" ht="15">
      <c r="A46" s="10" t="s">
        <v>38</v>
      </c>
      <c r="B46" s="21">
        <v>0</v>
      </c>
      <c r="C46" s="31">
        <v>0</v>
      </c>
      <c r="D46" s="9"/>
      <c r="E46" s="21">
        <v>0</v>
      </c>
      <c r="F46" s="31">
        <v>0</v>
      </c>
      <c r="G46" s="9"/>
      <c r="H46" s="9">
        <v>31963.18</v>
      </c>
      <c r="I46" s="23">
        <v>28531585</v>
      </c>
      <c r="J46" s="9"/>
      <c r="K46" s="21">
        <v>0</v>
      </c>
      <c r="L46" s="31">
        <v>0</v>
      </c>
      <c r="M46" s="9"/>
      <c r="N46" s="20"/>
    </row>
    <row r="47" spans="1:14" ht="15">
      <c r="A47" s="10" t="s">
        <v>39</v>
      </c>
      <c r="B47" s="21">
        <v>0</v>
      </c>
      <c r="C47" s="31">
        <v>0</v>
      </c>
      <c r="D47" s="9"/>
      <c r="E47" s="21">
        <v>0</v>
      </c>
      <c r="F47" s="31">
        <v>0</v>
      </c>
      <c r="G47" s="9"/>
      <c r="H47" s="9">
        <v>16453.87</v>
      </c>
      <c r="I47" s="23">
        <v>12071900</v>
      </c>
      <c r="J47" s="9"/>
      <c r="K47" s="21">
        <v>0</v>
      </c>
      <c r="L47" s="31">
        <v>0</v>
      </c>
      <c r="M47" s="9"/>
      <c r="N47" s="20"/>
    </row>
    <row r="48" spans="1:14" ht="15">
      <c r="A48" s="10" t="s">
        <v>40</v>
      </c>
      <c r="B48" s="21">
        <v>0</v>
      </c>
      <c r="C48" s="31">
        <v>0</v>
      </c>
      <c r="D48" s="9"/>
      <c r="E48" s="9">
        <v>667.18</v>
      </c>
      <c r="F48" s="23">
        <v>2362900</v>
      </c>
      <c r="G48" s="9"/>
      <c r="H48" s="21">
        <v>0</v>
      </c>
      <c r="I48" s="31">
        <v>0</v>
      </c>
      <c r="J48" s="9"/>
      <c r="K48" s="21">
        <v>0</v>
      </c>
      <c r="L48" s="31">
        <v>0</v>
      </c>
      <c r="M48" s="9"/>
      <c r="N48" s="20"/>
    </row>
    <row r="49" spans="1:14" ht="15">
      <c r="A49" s="10" t="s">
        <v>41</v>
      </c>
      <c r="B49" s="21">
        <v>0</v>
      </c>
      <c r="C49" s="31">
        <v>0</v>
      </c>
      <c r="D49" s="9"/>
      <c r="E49" s="21">
        <v>0</v>
      </c>
      <c r="F49" s="31">
        <v>0</v>
      </c>
      <c r="G49" s="9"/>
      <c r="H49" s="9">
        <v>18842.48</v>
      </c>
      <c r="I49" s="23">
        <v>13130730</v>
      </c>
      <c r="J49" s="9"/>
      <c r="K49" s="21">
        <v>0</v>
      </c>
      <c r="L49" s="31">
        <v>0</v>
      </c>
      <c r="M49" s="9"/>
      <c r="N49" s="20"/>
    </row>
    <row r="50" spans="1:14" ht="15">
      <c r="A50" s="10" t="s">
        <v>42</v>
      </c>
      <c r="B50" s="21">
        <v>0</v>
      </c>
      <c r="C50" s="31">
        <v>0</v>
      </c>
      <c r="D50" s="9"/>
      <c r="E50" s="9">
        <v>5526.43</v>
      </c>
      <c r="F50" s="23">
        <v>846221627</v>
      </c>
      <c r="G50" s="9"/>
      <c r="H50" s="21">
        <v>0</v>
      </c>
      <c r="I50" s="31">
        <v>0</v>
      </c>
      <c r="J50" s="9"/>
      <c r="K50" s="21">
        <v>0</v>
      </c>
      <c r="L50" s="31">
        <v>0</v>
      </c>
      <c r="M50" s="9"/>
      <c r="N50" s="20"/>
    </row>
    <row r="51" spans="1:14" ht="15">
      <c r="A51" s="10" t="s">
        <v>43</v>
      </c>
      <c r="B51" s="9">
        <v>19068.9</v>
      </c>
      <c r="C51" s="23">
        <v>27097945</v>
      </c>
      <c r="D51" s="9"/>
      <c r="E51" s="9">
        <v>848.33</v>
      </c>
      <c r="F51" s="23">
        <v>940100</v>
      </c>
      <c r="G51" s="9"/>
      <c r="H51" s="21">
        <v>1117.29</v>
      </c>
      <c r="I51" s="31">
        <v>501400</v>
      </c>
      <c r="J51" s="9"/>
      <c r="K51" s="9">
        <f>125.26+2360.83+7312.19</f>
        <v>9798.279999999999</v>
      </c>
      <c r="L51" s="23">
        <f>719200+1008200+10187300</f>
        <v>11914700</v>
      </c>
      <c r="M51" s="9"/>
      <c r="N51" s="20"/>
    </row>
    <row r="52" spans="1:14" ht="15">
      <c r="A52" s="10" t="s">
        <v>44</v>
      </c>
      <c r="B52" s="21">
        <v>0</v>
      </c>
      <c r="C52" s="31">
        <v>0</v>
      </c>
      <c r="D52" s="9"/>
      <c r="E52" s="21">
        <v>0</v>
      </c>
      <c r="F52" s="31">
        <v>0</v>
      </c>
      <c r="G52" s="9"/>
      <c r="H52" s="9">
        <v>9436.8</v>
      </c>
      <c r="I52" s="23">
        <v>5444104</v>
      </c>
      <c r="J52" s="9"/>
      <c r="K52" s="21">
        <v>0</v>
      </c>
      <c r="L52" s="31">
        <v>0</v>
      </c>
      <c r="M52" s="9"/>
      <c r="N52" s="20"/>
    </row>
    <row r="53" spans="1:14" ht="15">
      <c r="A53" s="10" t="s">
        <v>45</v>
      </c>
      <c r="B53" s="21">
        <v>0</v>
      </c>
      <c r="C53" s="31">
        <v>0</v>
      </c>
      <c r="D53" s="9"/>
      <c r="E53" s="21">
        <v>0</v>
      </c>
      <c r="F53" s="31">
        <v>0</v>
      </c>
      <c r="G53" s="9"/>
      <c r="H53" s="9">
        <v>18524</v>
      </c>
      <c r="I53" s="23">
        <v>22113700</v>
      </c>
      <c r="J53" s="9"/>
      <c r="K53" s="21">
        <v>0</v>
      </c>
      <c r="L53" s="31">
        <v>0</v>
      </c>
      <c r="M53" s="9"/>
      <c r="N53" s="20"/>
    </row>
    <row r="54" spans="1:14" ht="15">
      <c r="A54" s="10" t="s">
        <v>46</v>
      </c>
      <c r="B54" s="9">
        <v>154189</v>
      </c>
      <c r="C54" s="23">
        <v>255854655</v>
      </c>
      <c r="D54" s="9"/>
      <c r="E54" s="9">
        <f>525.93+1052.24</f>
        <v>1578.17</v>
      </c>
      <c r="F54" s="23">
        <f>525930+5446484</f>
        <v>5972414</v>
      </c>
      <c r="G54" s="9"/>
      <c r="H54" s="21">
        <v>4607</v>
      </c>
      <c r="I54" s="31">
        <v>4755400</v>
      </c>
      <c r="J54" s="9"/>
      <c r="K54" s="9">
        <v>13927.15</v>
      </c>
      <c r="L54" s="23">
        <v>14434298</v>
      </c>
      <c r="M54" s="9"/>
      <c r="N54" s="20"/>
    </row>
    <row r="55" spans="1:14" ht="15">
      <c r="A55" s="10" t="s">
        <v>47</v>
      </c>
      <c r="B55" s="9">
        <v>186630.73</v>
      </c>
      <c r="C55" s="23">
        <v>235361718</v>
      </c>
      <c r="D55" s="9"/>
      <c r="E55" s="21">
        <v>0</v>
      </c>
      <c r="F55" s="31">
        <v>0</v>
      </c>
      <c r="G55" s="9"/>
      <c r="H55" s="21">
        <v>1318</v>
      </c>
      <c r="I55" s="31">
        <v>1473300</v>
      </c>
      <c r="J55" s="21"/>
      <c r="K55" s="21">
        <v>0</v>
      </c>
      <c r="L55" s="31">
        <v>0</v>
      </c>
      <c r="M55" s="9"/>
      <c r="N55" s="20"/>
    </row>
    <row r="56" spans="1:14" ht="15">
      <c r="A56" s="10" t="s">
        <v>48</v>
      </c>
      <c r="B56" s="9">
        <v>22028.61</v>
      </c>
      <c r="C56" s="23">
        <v>62559731</v>
      </c>
      <c r="D56" s="9"/>
      <c r="E56" s="9">
        <v>1833.4</v>
      </c>
      <c r="F56" s="23">
        <v>1560414</v>
      </c>
      <c r="G56" s="9"/>
      <c r="H56" s="9">
        <v>1784</v>
      </c>
      <c r="I56" s="23">
        <v>1560422</v>
      </c>
      <c r="J56" s="9"/>
      <c r="K56" s="21">
        <v>0</v>
      </c>
      <c r="L56" s="31">
        <v>0</v>
      </c>
      <c r="M56" s="9"/>
      <c r="N56" s="20"/>
    </row>
    <row r="57" spans="1:14" ht="15">
      <c r="A57" s="10" t="s">
        <v>49</v>
      </c>
      <c r="B57" s="21">
        <v>0</v>
      </c>
      <c r="C57" s="31">
        <v>0</v>
      </c>
      <c r="D57" s="9"/>
      <c r="E57" s="9">
        <v>83.03</v>
      </c>
      <c r="F57" s="23">
        <v>34837842</v>
      </c>
      <c r="G57" s="9"/>
      <c r="H57" s="21">
        <v>0</v>
      </c>
      <c r="I57" s="31">
        <v>0</v>
      </c>
      <c r="J57" s="9"/>
      <c r="K57" s="21">
        <v>0</v>
      </c>
      <c r="L57" s="31">
        <v>0</v>
      </c>
      <c r="M57" s="9"/>
      <c r="N57" s="20"/>
    </row>
    <row r="58" spans="1:14" ht="15">
      <c r="A58" s="10" t="s">
        <v>50</v>
      </c>
      <c r="B58" s="21">
        <v>0</v>
      </c>
      <c r="C58" s="31">
        <v>0</v>
      </c>
      <c r="D58" s="9"/>
      <c r="E58" s="9">
        <v>1652.22</v>
      </c>
      <c r="F58" s="23">
        <v>1968900</v>
      </c>
      <c r="G58" s="9"/>
      <c r="H58" s="21">
        <v>0</v>
      </c>
      <c r="I58" s="31">
        <v>0</v>
      </c>
      <c r="J58" s="9"/>
      <c r="K58" s="21">
        <v>0</v>
      </c>
      <c r="L58" s="31">
        <v>0</v>
      </c>
      <c r="M58" s="9"/>
      <c r="N58" s="20"/>
    </row>
    <row r="59" spans="1:14" ht="15">
      <c r="A59" s="10" t="s">
        <v>51</v>
      </c>
      <c r="B59" s="21">
        <v>0</v>
      </c>
      <c r="C59" s="31">
        <v>0</v>
      </c>
      <c r="D59" s="9"/>
      <c r="E59" s="21">
        <v>0</v>
      </c>
      <c r="F59" s="31">
        <v>0</v>
      </c>
      <c r="G59" s="9"/>
      <c r="H59" s="9">
        <v>670</v>
      </c>
      <c r="I59" s="23">
        <v>469000</v>
      </c>
      <c r="J59" s="9"/>
      <c r="K59" s="9">
        <v>5575</v>
      </c>
      <c r="L59" s="23">
        <v>5134700</v>
      </c>
      <c r="M59" s="9"/>
      <c r="N59" s="20"/>
    </row>
    <row r="60" spans="1:14" ht="15">
      <c r="A60" s="12"/>
      <c r="B60" s="13"/>
      <c r="C60" s="13"/>
      <c r="D60" s="13"/>
      <c r="E60" s="13"/>
      <c r="F60" s="13"/>
      <c r="G60" s="13"/>
      <c r="H60" s="13"/>
      <c r="I60" s="13"/>
      <c r="J60" s="13"/>
      <c r="K60" s="13"/>
      <c r="L60" s="13"/>
      <c r="M60" s="9"/>
      <c r="N60" s="20"/>
    </row>
    <row r="61" spans="1:14" ht="15">
      <c r="A61" s="23" t="s">
        <v>52</v>
      </c>
      <c r="B61" s="9"/>
      <c r="C61" s="9"/>
      <c r="D61" s="9"/>
      <c r="E61" s="9"/>
      <c r="F61" s="9"/>
      <c r="G61" s="9"/>
      <c r="H61" s="9"/>
      <c r="I61" s="9"/>
      <c r="J61" s="9"/>
      <c r="K61" s="9"/>
      <c r="L61" s="9"/>
      <c r="M61" s="9"/>
      <c r="N61" s="20"/>
    </row>
    <row r="62" spans="1:14" ht="15">
      <c r="A62" s="24" t="s">
        <v>55</v>
      </c>
      <c r="B62" s="9"/>
      <c r="C62" s="9"/>
      <c r="D62" s="9"/>
      <c r="E62" s="9"/>
      <c r="F62" s="9"/>
      <c r="G62" s="9"/>
      <c r="H62" s="9"/>
      <c r="I62" s="9"/>
      <c r="J62" s="9"/>
      <c r="K62" s="9"/>
      <c r="L62" s="9"/>
      <c r="M62" s="9"/>
      <c r="N62" s="20"/>
    </row>
    <row r="63" spans="1:14" ht="15">
      <c r="A63" s="23" t="s">
        <v>83</v>
      </c>
      <c r="B63" s="9"/>
      <c r="C63" s="9"/>
      <c r="D63" s="9"/>
      <c r="E63" s="9"/>
      <c r="F63" s="9"/>
      <c r="G63" s="9"/>
      <c r="H63" s="9"/>
      <c r="I63" s="9"/>
      <c r="J63" s="9"/>
      <c r="K63" s="9"/>
      <c r="L63" s="9"/>
      <c r="M63" s="9"/>
      <c r="N63" s="20"/>
    </row>
    <row r="64" spans="1:14" ht="15">
      <c r="A64" s="23" t="s">
        <v>53</v>
      </c>
      <c r="B64" s="9"/>
      <c r="C64" s="9"/>
      <c r="D64" s="9"/>
      <c r="E64" s="9"/>
      <c r="F64" s="9"/>
      <c r="G64" s="9"/>
      <c r="H64" s="9"/>
      <c r="I64" s="9"/>
      <c r="J64" s="9"/>
      <c r="K64" s="9"/>
      <c r="L64" s="9"/>
      <c r="M64" s="9"/>
      <c r="N64" s="20"/>
    </row>
    <row r="65" spans="1:14" ht="15">
      <c r="A65" s="23" t="s">
        <v>85</v>
      </c>
      <c r="B65" s="9"/>
      <c r="C65" s="9"/>
      <c r="D65" s="9"/>
      <c r="E65" s="9"/>
      <c r="F65" s="9"/>
      <c r="G65" s="9"/>
      <c r="H65" s="9"/>
      <c r="I65" s="9"/>
      <c r="J65" s="9"/>
      <c r="K65" s="9"/>
      <c r="L65" s="9"/>
      <c r="M65" s="9"/>
      <c r="N65" s="20"/>
    </row>
    <row r="66" spans="1:14" ht="33" customHeight="1">
      <c r="A66" s="78" t="s">
        <v>81</v>
      </c>
      <c r="B66" s="78"/>
      <c r="C66" s="78"/>
      <c r="D66" s="78"/>
      <c r="E66" s="78"/>
      <c r="F66" s="78"/>
      <c r="G66" s="78"/>
      <c r="H66" s="78"/>
      <c r="I66" s="78"/>
      <c r="J66" s="78"/>
      <c r="K66" s="78"/>
      <c r="L66" s="78"/>
      <c r="M66" s="9"/>
      <c r="N66" s="20"/>
    </row>
    <row r="67" spans="1:14" ht="15">
      <c r="A67" s="25"/>
      <c r="B67" s="9"/>
      <c r="C67" s="9"/>
      <c r="D67" s="9"/>
      <c r="E67" s="9"/>
      <c r="F67" s="9"/>
      <c r="G67" s="9"/>
      <c r="H67" s="9"/>
      <c r="I67" s="9"/>
      <c r="J67" s="9"/>
      <c r="K67" s="9"/>
      <c r="L67" s="9"/>
      <c r="M67" s="9"/>
      <c r="N67" s="20"/>
    </row>
    <row r="68" spans="1:14" ht="15">
      <c r="A68" s="23" t="s">
        <v>84</v>
      </c>
      <c r="B68" s="9"/>
      <c r="C68" s="9"/>
      <c r="D68" s="9"/>
      <c r="E68" s="9"/>
      <c r="F68" s="9"/>
      <c r="G68" s="9"/>
      <c r="H68" s="9"/>
      <c r="I68" s="9"/>
      <c r="J68" s="9"/>
      <c r="K68" s="9"/>
      <c r="L68" s="9"/>
      <c r="M68" s="9"/>
      <c r="N68" s="20"/>
    </row>
    <row r="69" spans="1:14" ht="15">
      <c r="A69" s="25"/>
      <c r="B69" s="25"/>
      <c r="C69" s="25"/>
      <c r="D69" s="9"/>
      <c r="E69" s="9"/>
      <c r="F69" s="9"/>
      <c r="G69" s="9"/>
      <c r="H69" s="9"/>
      <c r="I69" s="9"/>
      <c r="J69" s="9"/>
      <c r="K69" s="9"/>
      <c r="L69" s="9"/>
      <c r="M69" s="9"/>
      <c r="N69" s="20"/>
    </row>
    <row r="70" spans="1:14" ht="15">
      <c r="A70" s="10"/>
      <c r="B70" s="9"/>
      <c r="C70" s="9"/>
      <c r="D70" s="9"/>
      <c r="E70" s="9"/>
      <c r="F70" s="9"/>
      <c r="G70" s="9"/>
      <c r="H70" s="9"/>
      <c r="I70" s="9"/>
      <c r="J70" s="9"/>
      <c r="K70" s="9"/>
      <c r="L70" s="9"/>
      <c r="M70" s="9"/>
      <c r="N70" s="20"/>
    </row>
  </sheetData>
  <sheetProtection/>
  <mergeCells count="5">
    <mergeCell ref="B4:C4"/>
    <mergeCell ref="E4:F4"/>
    <mergeCell ref="H4:I4"/>
    <mergeCell ref="K4:L4"/>
    <mergeCell ref="A66:L66"/>
  </mergeCells>
  <printOptions/>
  <pageMargins left="0.7" right="0.7" top="0.75" bottom="0.75" header="0.3" footer="0.3"/>
  <pageSetup fitToHeight="2" fitToWidth="1" horizontalDpi="600" verticalDpi="600" orientation="landscape" scale="72" r:id="rId1"/>
</worksheet>
</file>

<file path=xl/worksheets/sheet11.xml><?xml version="1.0" encoding="utf-8"?>
<worksheet xmlns="http://schemas.openxmlformats.org/spreadsheetml/2006/main" xmlns:r="http://schemas.openxmlformats.org/officeDocument/2006/relationships">
  <sheetPr>
    <pageSetUpPr fitToPage="1"/>
  </sheetPr>
  <dimension ref="A1:M74"/>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3" ht="20.25">
      <c r="A1" s="44" t="s">
        <v>0</v>
      </c>
      <c r="B1" s="33"/>
      <c r="C1" s="33"/>
      <c r="D1" s="33"/>
      <c r="E1" s="33"/>
      <c r="F1" s="33"/>
      <c r="G1" s="33"/>
      <c r="H1" s="33"/>
      <c r="I1" s="33"/>
      <c r="J1" s="33"/>
      <c r="K1" s="33"/>
      <c r="L1" s="33"/>
      <c r="M1" s="33"/>
    </row>
    <row r="2" spans="1:13" ht="20.25">
      <c r="A2" s="45" t="s">
        <v>89</v>
      </c>
      <c r="B2" s="33"/>
      <c r="C2" s="33"/>
      <c r="D2" s="33"/>
      <c r="E2" s="33"/>
      <c r="F2" s="33"/>
      <c r="G2" s="33"/>
      <c r="H2" s="33"/>
      <c r="I2" s="33"/>
      <c r="J2" s="33"/>
      <c r="K2" s="33"/>
      <c r="L2" s="33"/>
      <c r="M2" s="33"/>
    </row>
    <row r="3" spans="1:13" ht="15">
      <c r="A3" s="33"/>
      <c r="B3" s="33"/>
      <c r="C3" s="33"/>
      <c r="D3" s="33"/>
      <c r="E3" s="33"/>
      <c r="F3" s="33"/>
      <c r="G3" s="33"/>
      <c r="H3" s="33"/>
      <c r="I3" s="33"/>
      <c r="J3" s="33"/>
      <c r="K3" s="33"/>
      <c r="L3" s="33"/>
      <c r="M3" s="33"/>
    </row>
    <row r="4" spans="1:13" ht="34.5" customHeight="1">
      <c r="A4" s="32"/>
      <c r="B4" s="76" t="s">
        <v>67</v>
      </c>
      <c r="C4" s="76"/>
      <c r="D4" s="32"/>
      <c r="E4" s="77" t="s">
        <v>68</v>
      </c>
      <c r="F4" s="77"/>
      <c r="G4" s="32"/>
      <c r="H4" s="76" t="s">
        <v>69</v>
      </c>
      <c r="I4" s="76"/>
      <c r="J4" s="32"/>
      <c r="K4" s="76" t="s">
        <v>70</v>
      </c>
      <c r="L4" s="76"/>
      <c r="M4" s="33"/>
    </row>
    <row r="5" spans="1:13" ht="16.5">
      <c r="A5" s="10" t="s">
        <v>65</v>
      </c>
      <c r="B5" s="14" t="s">
        <v>54</v>
      </c>
      <c r="C5" s="15" t="s">
        <v>66</v>
      </c>
      <c r="D5" s="16"/>
      <c r="E5" s="17" t="s">
        <v>54</v>
      </c>
      <c r="F5" s="15" t="s">
        <v>66</v>
      </c>
      <c r="G5" s="16"/>
      <c r="H5" s="17" t="s">
        <v>54</v>
      </c>
      <c r="I5" s="18" t="s">
        <v>66</v>
      </c>
      <c r="J5" s="16"/>
      <c r="K5" s="17" t="s">
        <v>54</v>
      </c>
      <c r="L5" s="15" t="s">
        <v>66</v>
      </c>
      <c r="M5" s="36"/>
    </row>
    <row r="6" spans="1:13" ht="15">
      <c r="A6" s="34"/>
      <c r="B6" s="37"/>
      <c r="C6" s="34"/>
      <c r="D6" s="34"/>
      <c r="E6" s="34"/>
      <c r="F6" s="34"/>
      <c r="G6" s="34"/>
      <c r="H6" s="34"/>
      <c r="I6" s="33"/>
      <c r="J6" s="34"/>
      <c r="K6" s="34"/>
      <c r="L6" s="34"/>
      <c r="M6" s="33"/>
    </row>
    <row r="7" spans="1:13" ht="15">
      <c r="A7" s="33" t="s">
        <v>1</v>
      </c>
      <c r="B7" s="37">
        <v>2811308</v>
      </c>
      <c r="C7" s="38">
        <v>2437298320</v>
      </c>
      <c r="D7" s="37"/>
      <c r="E7" s="37">
        <v>34990</v>
      </c>
      <c r="F7" s="38">
        <v>843286698</v>
      </c>
      <c r="G7" s="37"/>
      <c r="H7" s="37">
        <v>583722.41</v>
      </c>
      <c r="I7" s="38">
        <v>497770296</v>
      </c>
      <c r="J7" s="37"/>
      <c r="K7" s="37">
        <v>275208.70999999996</v>
      </c>
      <c r="L7" s="38">
        <v>1377786116</v>
      </c>
      <c r="M7" s="37"/>
    </row>
    <row r="8" spans="1:13" ht="15">
      <c r="A8" s="33" t="s">
        <v>2</v>
      </c>
      <c r="B8" s="39">
        <v>0</v>
      </c>
      <c r="C8" s="46">
        <v>0</v>
      </c>
      <c r="D8" s="37"/>
      <c r="E8" s="39">
        <v>0</v>
      </c>
      <c r="F8" s="46">
        <v>0</v>
      </c>
      <c r="G8" s="37"/>
      <c r="H8" s="37">
        <v>3259</v>
      </c>
      <c r="I8" s="35">
        <v>3790448</v>
      </c>
      <c r="J8" s="37"/>
      <c r="K8" s="39">
        <v>0</v>
      </c>
      <c r="L8" s="46">
        <v>0</v>
      </c>
      <c r="M8" s="37"/>
    </row>
    <row r="9" spans="1:13" ht="15">
      <c r="A9" s="33" t="s">
        <v>3</v>
      </c>
      <c r="B9" s="39">
        <v>0</v>
      </c>
      <c r="C9" s="46">
        <v>0</v>
      </c>
      <c r="D9" s="37"/>
      <c r="E9" s="39">
        <v>0</v>
      </c>
      <c r="F9" s="46">
        <v>0</v>
      </c>
      <c r="G9" s="37"/>
      <c r="H9" s="37">
        <v>43404</v>
      </c>
      <c r="I9" s="35">
        <v>35154270</v>
      </c>
      <c r="J9" s="37"/>
      <c r="K9" s="39">
        <v>0</v>
      </c>
      <c r="L9" s="46">
        <v>0</v>
      </c>
      <c r="M9" s="37"/>
    </row>
    <row r="10" spans="1:13" ht="15">
      <c r="A10" s="33" t="s">
        <v>4</v>
      </c>
      <c r="B10" s="39">
        <v>0</v>
      </c>
      <c r="C10" s="46">
        <v>0</v>
      </c>
      <c r="D10" s="37"/>
      <c r="E10" s="37">
        <v>21</v>
      </c>
      <c r="F10" s="35">
        <v>265100</v>
      </c>
      <c r="G10" s="37"/>
      <c r="H10" s="37">
        <v>7321</v>
      </c>
      <c r="I10" s="35">
        <v>4179390</v>
      </c>
      <c r="J10" s="37"/>
      <c r="K10" s="39">
        <v>0</v>
      </c>
      <c r="L10" s="46">
        <v>0</v>
      </c>
      <c r="M10" s="37"/>
    </row>
    <row r="11" spans="1:13" ht="15">
      <c r="A11" s="33" t="s">
        <v>5</v>
      </c>
      <c r="B11" s="39">
        <v>0</v>
      </c>
      <c r="C11" s="46">
        <v>0</v>
      </c>
      <c r="D11" s="37"/>
      <c r="E11" s="37">
        <v>607</v>
      </c>
      <c r="F11" s="35">
        <v>836414</v>
      </c>
      <c r="G11" s="37"/>
      <c r="H11" s="37">
        <v>27912</v>
      </c>
      <c r="I11" s="35">
        <v>37783621</v>
      </c>
      <c r="J11" s="37"/>
      <c r="K11" s="37">
        <v>62687</v>
      </c>
      <c r="L11" s="35">
        <v>127934094</v>
      </c>
      <c r="M11" s="37"/>
    </row>
    <row r="12" spans="1:13" ht="15">
      <c r="A12" s="33" t="s">
        <v>6</v>
      </c>
      <c r="B12" s="39">
        <v>0</v>
      </c>
      <c r="C12" s="46">
        <v>0</v>
      </c>
      <c r="D12" s="37"/>
      <c r="E12" s="39">
        <v>0</v>
      </c>
      <c r="F12" s="46">
        <v>0</v>
      </c>
      <c r="G12" s="37"/>
      <c r="H12" s="37">
        <v>7986</v>
      </c>
      <c r="I12" s="35">
        <v>4887235</v>
      </c>
      <c r="J12" s="37"/>
      <c r="K12" s="39">
        <v>0</v>
      </c>
      <c r="L12" s="46">
        <v>0</v>
      </c>
      <c r="M12" s="37"/>
    </row>
    <row r="13" spans="1:13" ht="15">
      <c r="A13" s="33" t="s">
        <v>7</v>
      </c>
      <c r="B13" s="39">
        <v>0</v>
      </c>
      <c r="C13" s="46">
        <v>0</v>
      </c>
      <c r="D13" s="37"/>
      <c r="E13" s="39">
        <v>0</v>
      </c>
      <c r="F13" s="46">
        <v>0</v>
      </c>
      <c r="G13" s="37"/>
      <c r="H13" s="37">
        <v>15191</v>
      </c>
      <c r="I13" s="35">
        <v>19840100</v>
      </c>
      <c r="J13" s="37"/>
      <c r="K13" s="39">
        <v>0</v>
      </c>
      <c r="L13" s="46">
        <v>0</v>
      </c>
      <c r="M13" s="37"/>
    </row>
    <row r="14" spans="1:13" ht="15">
      <c r="A14" s="33" t="s">
        <v>8</v>
      </c>
      <c r="B14" s="39">
        <v>0</v>
      </c>
      <c r="C14" s="46">
        <v>0</v>
      </c>
      <c r="D14" s="37"/>
      <c r="E14" s="39">
        <v>0</v>
      </c>
      <c r="F14" s="46">
        <v>0</v>
      </c>
      <c r="G14" s="37"/>
      <c r="H14" s="37">
        <v>518</v>
      </c>
      <c r="I14" s="35">
        <v>362100</v>
      </c>
      <c r="J14" s="37"/>
      <c r="K14" s="39">
        <v>0</v>
      </c>
      <c r="L14" s="46">
        <v>0</v>
      </c>
      <c r="M14" s="37"/>
    </row>
    <row r="15" spans="1:13" ht="15">
      <c r="A15" s="33" t="s">
        <v>9</v>
      </c>
      <c r="B15" s="39">
        <v>0</v>
      </c>
      <c r="C15" s="46">
        <v>0</v>
      </c>
      <c r="D15" s="37"/>
      <c r="E15" s="39">
        <v>0</v>
      </c>
      <c r="F15" s="46">
        <v>0</v>
      </c>
      <c r="G15" s="37"/>
      <c r="H15" s="37">
        <v>56256</v>
      </c>
      <c r="I15" s="35">
        <v>58016596</v>
      </c>
      <c r="J15" s="37"/>
      <c r="K15" s="37">
        <v>19446</v>
      </c>
      <c r="L15" s="35">
        <v>25933400</v>
      </c>
      <c r="M15" s="37"/>
    </row>
    <row r="16" spans="1:13" ht="15">
      <c r="A16" s="33" t="s">
        <v>10</v>
      </c>
      <c r="B16" s="37">
        <v>49765</v>
      </c>
      <c r="C16" s="35">
        <v>38952400</v>
      </c>
      <c r="D16" s="37"/>
      <c r="E16" s="37">
        <v>1044</v>
      </c>
      <c r="F16" s="35">
        <v>1389300</v>
      </c>
      <c r="G16" s="37"/>
      <c r="H16" s="37">
        <v>9432</v>
      </c>
      <c r="I16" s="35">
        <v>3151800</v>
      </c>
      <c r="J16" s="37"/>
      <c r="K16" s="39">
        <v>0</v>
      </c>
      <c r="L16" s="46">
        <v>0</v>
      </c>
      <c r="M16" s="37"/>
    </row>
    <row r="17" spans="1:13" ht="15">
      <c r="A17" s="33" t="s">
        <v>11</v>
      </c>
      <c r="B17" s="39">
        <v>0</v>
      </c>
      <c r="C17" s="46">
        <v>0</v>
      </c>
      <c r="D17" s="37"/>
      <c r="E17" s="39">
        <v>0</v>
      </c>
      <c r="F17" s="46">
        <v>0</v>
      </c>
      <c r="G17" s="37"/>
      <c r="H17" s="37">
        <v>2215</v>
      </c>
      <c r="I17" s="35">
        <v>4586200</v>
      </c>
      <c r="J17" s="37"/>
      <c r="K17" s="39">
        <v>0</v>
      </c>
      <c r="L17" s="46">
        <v>0</v>
      </c>
      <c r="M17" s="37"/>
    </row>
    <row r="18" spans="1:13" ht="15">
      <c r="A18" s="33" t="s">
        <v>12</v>
      </c>
      <c r="B18" s="39">
        <v>0</v>
      </c>
      <c r="C18" s="46">
        <v>0</v>
      </c>
      <c r="D18" s="37"/>
      <c r="E18" s="39">
        <v>0</v>
      </c>
      <c r="F18" s="46">
        <v>0</v>
      </c>
      <c r="G18" s="37"/>
      <c r="H18" s="37">
        <v>25804</v>
      </c>
      <c r="I18" s="35">
        <v>28599700</v>
      </c>
      <c r="J18" s="37"/>
      <c r="K18" s="39">
        <v>0</v>
      </c>
      <c r="L18" s="46">
        <v>0</v>
      </c>
      <c r="M18" s="37"/>
    </row>
    <row r="19" spans="1:13" ht="15">
      <c r="A19" s="33" t="s">
        <v>13</v>
      </c>
      <c r="B19" s="37">
        <v>42016</v>
      </c>
      <c r="C19" s="35">
        <v>41606715</v>
      </c>
      <c r="D19" s="37"/>
      <c r="E19" s="39">
        <v>0</v>
      </c>
      <c r="F19" s="46">
        <v>0</v>
      </c>
      <c r="G19" s="37"/>
      <c r="H19" s="37">
        <v>15723</v>
      </c>
      <c r="I19" s="35">
        <v>20052963</v>
      </c>
      <c r="J19" s="37"/>
      <c r="K19" s="39">
        <v>0</v>
      </c>
      <c r="L19" s="46">
        <v>0</v>
      </c>
      <c r="M19" s="37"/>
    </row>
    <row r="20" spans="1:13" ht="15">
      <c r="A20" s="33" t="s">
        <v>14</v>
      </c>
      <c r="B20" s="39">
        <v>0</v>
      </c>
      <c r="C20" s="46">
        <v>0</v>
      </c>
      <c r="D20" s="37"/>
      <c r="E20" s="37">
        <v>5738</v>
      </c>
      <c r="F20" s="35">
        <v>54370254</v>
      </c>
      <c r="G20" s="37"/>
      <c r="H20" s="39">
        <v>817</v>
      </c>
      <c r="I20" s="46">
        <v>1109928</v>
      </c>
      <c r="J20" s="37"/>
      <c r="K20" s="39">
        <v>0</v>
      </c>
      <c r="L20" s="46">
        <v>0</v>
      </c>
      <c r="M20" s="37"/>
    </row>
    <row r="21" spans="1:13" ht="15">
      <c r="A21" s="33" t="s">
        <v>15</v>
      </c>
      <c r="B21" s="39">
        <v>0</v>
      </c>
      <c r="C21" s="46">
        <v>0</v>
      </c>
      <c r="D21" s="37"/>
      <c r="E21" s="37">
        <v>364</v>
      </c>
      <c r="F21" s="35">
        <v>695000</v>
      </c>
      <c r="G21" s="37"/>
      <c r="H21" s="39">
        <v>0</v>
      </c>
      <c r="I21" s="46">
        <v>0</v>
      </c>
      <c r="J21" s="37"/>
      <c r="K21" s="39">
        <v>0</v>
      </c>
      <c r="L21" s="46">
        <v>0</v>
      </c>
      <c r="M21" s="37"/>
    </row>
    <row r="22" spans="1:13" ht="15">
      <c r="A22" s="33" t="s">
        <v>16</v>
      </c>
      <c r="B22" s="37">
        <v>517264</v>
      </c>
      <c r="C22" s="35">
        <v>410938180</v>
      </c>
      <c r="D22" s="37"/>
      <c r="E22" s="39">
        <v>0</v>
      </c>
      <c r="F22" s="46">
        <v>0</v>
      </c>
      <c r="G22" s="37"/>
      <c r="H22" s="39">
        <v>0</v>
      </c>
      <c r="I22" s="46">
        <v>0</v>
      </c>
      <c r="J22" s="37"/>
      <c r="K22" s="39">
        <v>0</v>
      </c>
      <c r="L22" s="46">
        <v>0</v>
      </c>
      <c r="M22" s="37"/>
    </row>
    <row r="23" spans="1:13" ht="15">
      <c r="A23" s="33" t="s">
        <v>17</v>
      </c>
      <c r="B23" s="37">
        <v>264387</v>
      </c>
      <c r="C23" s="35">
        <v>238789992</v>
      </c>
      <c r="D23" s="37"/>
      <c r="E23" s="39">
        <v>0</v>
      </c>
      <c r="F23" s="46">
        <v>0</v>
      </c>
      <c r="G23" s="37"/>
      <c r="H23" s="37">
        <v>19581</v>
      </c>
      <c r="I23" s="35">
        <v>7869681</v>
      </c>
      <c r="J23" s="37"/>
      <c r="K23" s="39">
        <v>0</v>
      </c>
      <c r="L23" s="46">
        <v>0</v>
      </c>
      <c r="M23" s="37"/>
    </row>
    <row r="24" spans="1:13" ht="15">
      <c r="A24" s="33" t="s">
        <v>18</v>
      </c>
      <c r="B24" s="37">
        <v>75626</v>
      </c>
      <c r="C24" s="35">
        <v>48417116</v>
      </c>
      <c r="D24" s="37"/>
      <c r="E24" s="39">
        <v>0</v>
      </c>
      <c r="F24" s="46">
        <v>0</v>
      </c>
      <c r="G24" s="37"/>
      <c r="H24" s="37">
        <v>1450.41</v>
      </c>
      <c r="I24" s="35">
        <v>1018055</v>
      </c>
      <c r="J24" s="37"/>
      <c r="K24" s="37">
        <v>20047</v>
      </c>
      <c r="L24" s="35">
        <v>27197800</v>
      </c>
      <c r="M24" s="37"/>
    </row>
    <row r="25" spans="1:13" ht="15">
      <c r="A25" s="33" t="s">
        <v>19</v>
      </c>
      <c r="B25" s="37">
        <v>79405</v>
      </c>
      <c r="C25" s="35">
        <v>92603223</v>
      </c>
      <c r="D25" s="37"/>
      <c r="E25" s="37">
        <v>885</v>
      </c>
      <c r="F25" s="35">
        <v>1664500</v>
      </c>
      <c r="G25" s="37"/>
      <c r="H25" s="37">
        <v>4149</v>
      </c>
      <c r="I25" s="35">
        <v>4532200</v>
      </c>
      <c r="J25" s="37"/>
      <c r="K25" s="39">
        <v>0</v>
      </c>
      <c r="L25" s="46">
        <v>0</v>
      </c>
      <c r="M25" s="37"/>
    </row>
    <row r="26" spans="1:13" ht="15">
      <c r="A26" s="33" t="s">
        <v>20</v>
      </c>
      <c r="B26" s="37">
        <v>789724</v>
      </c>
      <c r="C26" s="35">
        <v>660443479</v>
      </c>
      <c r="D26" s="37"/>
      <c r="E26" s="39">
        <v>0</v>
      </c>
      <c r="F26" s="46">
        <v>0</v>
      </c>
      <c r="G26" s="37"/>
      <c r="H26" s="39">
        <v>0</v>
      </c>
      <c r="I26" s="46">
        <v>0</v>
      </c>
      <c r="J26" s="37"/>
      <c r="K26" s="37">
        <v>485.9</v>
      </c>
      <c r="L26" s="35">
        <v>1574600</v>
      </c>
      <c r="M26" s="37"/>
    </row>
    <row r="27" spans="1:13" ht="15">
      <c r="A27" s="33" t="s">
        <v>21</v>
      </c>
      <c r="B27" s="37">
        <v>355033</v>
      </c>
      <c r="C27" s="35">
        <v>188025188</v>
      </c>
      <c r="D27" s="37"/>
      <c r="E27" s="37">
        <v>2389</v>
      </c>
      <c r="F27" s="35">
        <v>1698270</v>
      </c>
      <c r="G27" s="37"/>
      <c r="H27" s="37">
        <v>3241</v>
      </c>
      <c r="I27" s="35">
        <v>2277720</v>
      </c>
      <c r="J27" s="37"/>
      <c r="K27" s="37">
        <v>3403</v>
      </c>
      <c r="L27" s="35">
        <v>2614200</v>
      </c>
      <c r="M27" s="37"/>
    </row>
    <row r="28" spans="1:13" ht="15">
      <c r="A28" s="33" t="s">
        <v>22</v>
      </c>
      <c r="B28" s="39">
        <v>0</v>
      </c>
      <c r="C28" s="46">
        <v>0</v>
      </c>
      <c r="D28" s="37"/>
      <c r="E28" s="39">
        <v>0</v>
      </c>
      <c r="F28" s="46">
        <v>0</v>
      </c>
      <c r="G28" s="37"/>
      <c r="H28" s="37">
        <v>5198</v>
      </c>
      <c r="I28" s="35">
        <v>2564700</v>
      </c>
      <c r="J28" s="37"/>
      <c r="K28" s="37">
        <v>14362.02</v>
      </c>
      <c r="L28" s="35">
        <v>5589439</v>
      </c>
      <c r="M28" s="37"/>
    </row>
    <row r="29" spans="1:13" ht="15">
      <c r="A29" s="33" t="s">
        <v>23</v>
      </c>
      <c r="B29" s="37">
        <v>60155</v>
      </c>
      <c r="C29" s="35">
        <v>28834473</v>
      </c>
      <c r="D29" s="37"/>
      <c r="E29" s="39">
        <v>0</v>
      </c>
      <c r="F29" s="46">
        <v>0</v>
      </c>
      <c r="G29" s="37"/>
      <c r="H29" s="37">
        <v>67069</v>
      </c>
      <c r="I29" s="35">
        <v>32634421</v>
      </c>
      <c r="J29" s="37"/>
      <c r="K29" s="39">
        <v>15753</v>
      </c>
      <c r="L29" s="46">
        <v>6169200</v>
      </c>
      <c r="M29" s="37"/>
    </row>
    <row r="30" spans="1:13" ht="15">
      <c r="A30" s="33" t="s">
        <v>24</v>
      </c>
      <c r="B30" s="39">
        <v>0</v>
      </c>
      <c r="C30" s="46">
        <v>0</v>
      </c>
      <c r="D30" s="37"/>
      <c r="E30" s="37">
        <v>1819</v>
      </c>
      <c r="F30" s="35">
        <v>6021500</v>
      </c>
      <c r="G30" s="37"/>
      <c r="H30" s="37">
        <v>2591</v>
      </c>
      <c r="I30" s="35">
        <v>3014600</v>
      </c>
      <c r="J30" s="37"/>
      <c r="K30" s="39">
        <v>484</v>
      </c>
      <c r="L30" s="46">
        <v>551400</v>
      </c>
      <c r="M30" s="37"/>
    </row>
    <row r="31" spans="1:13" ht="15">
      <c r="A31" s="33" t="s">
        <v>25</v>
      </c>
      <c r="B31" s="39">
        <v>0</v>
      </c>
      <c r="C31" s="46">
        <v>0</v>
      </c>
      <c r="D31" s="37"/>
      <c r="E31" s="37">
        <v>130</v>
      </c>
      <c r="F31" s="35">
        <v>156700</v>
      </c>
      <c r="G31" s="37"/>
      <c r="H31" s="37">
        <v>20727</v>
      </c>
      <c r="I31" s="35">
        <v>22424600</v>
      </c>
      <c r="J31" s="37"/>
      <c r="K31" s="39">
        <v>0</v>
      </c>
      <c r="L31" s="46">
        <v>0</v>
      </c>
      <c r="M31" s="37"/>
    </row>
    <row r="32" spans="1:13" ht="15">
      <c r="A32" s="33" t="s">
        <v>26</v>
      </c>
      <c r="B32" s="39">
        <v>0</v>
      </c>
      <c r="C32" s="46">
        <v>0</v>
      </c>
      <c r="D32" s="37"/>
      <c r="E32" s="37">
        <v>840</v>
      </c>
      <c r="F32" s="35">
        <v>1479700</v>
      </c>
      <c r="G32" s="37"/>
      <c r="H32" s="39">
        <v>0</v>
      </c>
      <c r="I32" s="46">
        <v>0</v>
      </c>
      <c r="J32" s="37"/>
      <c r="K32" s="39">
        <v>0</v>
      </c>
      <c r="L32" s="46">
        <v>0</v>
      </c>
      <c r="M32" s="37"/>
    </row>
    <row r="33" spans="1:13" ht="15">
      <c r="A33" s="33" t="s">
        <v>27</v>
      </c>
      <c r="B33" s="39">
        <v>0</v>
      </c>
      <c r="C33" s="46">
        <v>0</v>
      </c>
      <c r="D33" s="37"/>
      <c r="E33" s="39">
        <v>0</v>
      </c>
      <c r="F33" s="46">
        <v>0</v>
      </c>
      <c r="G33" s="37"/>
      <c r="H33" s="37">
        <v>6689</v>
      </c>
      <c r="I33" s="35">
        <v>6258952</v>
      </c>
      <c r="J33" s="37"/>
      <c r="K33" s="39">
        <v>0</v>
      </c>
      <c r="L33" s="46">
        <v>0</v>
      </c>
      <c r="M33" s="37"/>
    </row>
    <row r="34" spans="1:13" ht="15">
      <c r="A34" s="33" t="s">
        <v>28</v>
      </c>
      <c r="B34" s="37">
        <v>9176</v>
      </c>
      <c r="C34" s="35">
        <v>3428581</v>
      </c>
      <c r="D34" s="37"/>
      <c r="E34" s="37">
        <v>6689</v>
      </c>
      <c r="F34" s="35">
        <v>7038589</v>
      </c>
      <c r="G34" s="37"/>
      <c r="H34" s="37">
        <v>35707</v>
      </c>
      <c r="I34" s="35">
        <v>23640704</v>
      </c>
      <c r="J34" s="37"/>
      <c r="K34" s="37">
        <v>4</v>
      </c>
      <c r="L34" s="35">
        <v>121709</v>
      </c>
      <c r="M34" s="37"/>
    </row>
    <row r="35" spans="1:13" ht="15">
      <c r="A35" s="33" t="s">
        <v>29</v>
      </c>
      <c r="B35" s="39">
        <v>0</v>
      </c>
      <c r="C35" s="46">
        <v>0</v>
      </c>
      <c r="D35" s="37"/>
      <c r="E35" s="39">
        <v>0</v>
      </c>
      <c r="F35" s="46">
        <v>0</v>
      </c>
      <c r="G35" s="37"/>
      <c r="H35" s="37">
        <v>2199</v>
      </c>
      <c r="I35" s="35">
        <v>1907700</v>
      </c>
      <c r="J35" s="37"/>
      <c r="K35" s="39">
        <v>0</v>
      </c>
      <c r="L35" s="46">
        <v>0</v>
      </c>
      <c r="M35" s="37"/>
    </row>
    <row r="36" spans="1:13" ht="15">
      <c r="A36" s="33" t="s">
        <v>56</v>
      </c>
      <c r="B36" s="39">
        <v>0</v>
      </c>
      <c r="C36" s="46">
        <v>0</v>
      </c>
      <c r="D36" s="37"/>
      <c r="E36" s="39">
        <v>0</v>
      </c>
      <c r="F36" s="46">
        <v>0</v>
      </c>
      <c r="G36" s="37"/>
      <c r="H36" s="39">
        <v>0</v>
      </c>
      <c r="I36" s="46">
        <v>0</v>
      </c>
      <c r="J36" s="37"/>
      <c r="K36" s="39">
        <v>1656</v>
      </c>
      <c r="L36" s="46">
        <v>980500</v>
      </c>
      <c r="M36" s="37"/>
    </row>
    <row r="37" spans="1:13" ht="15">
      <c r="A37" s="33" t="s">
        <v>30</v>
      </c>
      <c r="B37" s="39">
        <v>0</v>
      </c>
      <c r="C37" s="46">
        <v>0</v>
      </c>
      <c r="D37" s="37"/>
      <c r="E37" s="37">
        <v>803</v>
      </c>
      <c r="F37" s="35">
        <v>4601737</v>
      </c>
      <c r="G37" s="37"/>
      <c r="H37" s="39">
        <v>5650</v>
      </c>
      <c r="I37" s="46">
        <v>35784810</v>
      </c>
      <c r="J37" s="37"/>
      <c r="K37" s="37">
        <v>44976</v>
      </c>
      <c r="L37" s="35">
        <v>214016284</v>
      </c>
      <c r="M37" s="37"/>
    </row>
    <row r="38" spans="1:13" ht="15">
      <c r="A38" s="33" t="s">
        <v>31</v>
      </c>
      <c r="B38" s="39">
        <v>0</v>
      </c>
      <c r="C38" s="46">
        <v>0</v>
      </c>
      <c r="D38" s="37"/>
      <c r="E38" s="37">
        <v>208</v>
      </c>
      <c r="F38" s="35">
        <v>380100</v>
      </c>
      <c r="G38" s="37"/>
      <c r="H38" s="39">
        <v>0</v>
      </c>
      <c r="I38" s="46">
        <v>0</v>
      </c>
      <c r="J38" s="37"/>
      <c r="K38" s="39">
        <v>0</v>
      </c>
      <c r="L38" s="46">
        <v>0</v>
      </c>
      <c r="M38" s="37"/>
    </row>
    <row r="39" spans="1:13" ht="15">
      <c r="A39" s="33" t="s">
        <v>32</v>
      </c>
      <c r="B39" s="39">
        <v>0</v>
      </c>
      <c r="C39" s="46">
        <v>0</v>
      </c>
      <c r="D39" s="37"/>
      <c r="E39" s="39">
        <v>0</v>
      </c>
      <c r="F39" s="46">
        <v>0</v>
      </c>
      <c r="G39" s="37"/>
      <c r="H39" s="37">
        <v>14672</v>
      </c>
      <c r="I39" s="35">
        <v>10426893</v>
      </c>
      <c r="J39" s="37"/>
      <c r="K39" s="37">
        <v>13125</v>
      </c>
      <c r="L39" s="35">
        <v>10084500</v>
      </c>
      <c r="M39" s="37"/>
    </row>
    <row r="40" spans="1:13" ht="15">
      <c r="A40" s="33" t="s">
        <v>33</v>
      </c>
      <c r="B40" s="39">
        <v>0</v>
      </c>
      <c r="C40" s="46">
        <v>0</v>
      </c>
      <c r="D40" s="37"/>
      <c r="E40" s="39">
        <v>0</v>
      </c>
      <c r="F40" s="46">
        <v>0</v>
      </c>
      <c r="G40" s="37"/>
      <c r="H40" s="37">
        <v>15772</v>
      </c>
      <c r="I40" s="35">
        <v>9409535</v>
      </c>
      <c r="J40" s="37"/>
      <c r="K40" s="37">
        <v>729.69</v>
      </c>
      <c r="L40" s="35">
        <v>420800</v>
      </c>
      <c r="M40" s="37"/>
    </row>
    <row r="41" spans="1:13" ht="15">
      <c r="A41" s="40" t="s">
        <v>57</v>
      </c>
      <c r="B41" s="39">
        <v>0</v>
      </c>
      <c r="C41" s="46">
        <v>0</v>
      </c>
      <c r="D41" s="37"/>
      <c r="E41" s="39">
        <v>0</v>
      </c>
      <c r="F41" s="46">
        <v>0</v>
      </c>
      <c r="G41" s="37"/>
      <c r="H41" s="37">
        <v>617</v>
      </c>
      <c r="I41" s="35">
        <v>1260900</v>
      </c>
      <c r="J41" s="37"/>
      <c r="K41" s="39">
        <v>0</v>
      </c>
      <c r="L41" s="46">
        <v>0</v>
      </c>
      <c r="M41" s="37"/>
    </row>
    <row r="42" spans="1:13" ht="15">
      <c r="A42" s="33" t="s">
        <v>34</v>
      </c>
      <c r="B42" s="39">
        <v>0</v>
      </c>
      <c r="C42" s="46">
        <v>0</v>
      </c>
      <c r="D42" s="37"/>
      <c r="E42" s="39">
        <v>0</v>
      </c>
      <c r="F42" s="46">
        <v>0</v>
      </c>
      <c r="G42" s="37"/>
      <c r="H42" s="37">
        <v>3423</v>
      </c>
      <c r="I42" s="35">
        <v>2686065</v>
      </c>
      <c r="J42" s="37"/>
      <c r="K42" s="37">
        <v>7600</v>
      </c>
      <c r="L42" s="35">
        <v>8568384</v>
      </c>
      <c r="M42" s="37"/>
    </row>
    <row r="43" spans="1:13" ht="15">
      <c r="A43" s="33" t="s">
        <v>35</v>
      </c>
      <c r="B43" s="39">
        <v>0</v>
      </c>
      <c r="C43" s="46">
        <v>0</v>
      </c>
      <c r="D43" s="37"/>
      <c r="E43" s="37">
        <v>16</v>
      </c>
      <c r="F43" s="35">
        <v>274130</v>
      </c>
      <c r="G43" s="37"/>
      <c r="H43" s="39">
        <v>0</v>
      </c>
      <c r="I43" s="46">
        <v>0</v>
      </c>
      <c r="J43" s="37"/>
      <c r="K43" s="37">
        <v>33036</v>
      </c>
      <c r="L43" s="35">
        <v>898249156</v>
      </c>
      <c r="M43" s="37"/>
    </row>
    <row r="44" spans="1:13" ht="15">
      <c r="A44" s="33" t="s">
        <v>36</v>
      </c>
      <c r="B44" s="37">
        <v>171364</v>
      </c>
      <c r="C44" s="35">
        <v>142128849</v>
      </c>
      <c r="D44" s="37"/>
      <c r="E44" s="39">
        <v>0</v>
      </c>
      <c r="F44" s="46">
        <v>0</v>
      </c>
      <c r="G44" s="37"/>
      <c r="H44" s="37">
        <v>53978</v>
      </c>
      <c r="I44" s="35">
        <v>19774205</v>
      </c>
      <c r="J44" s="37"/>
      <c r="K44" s="39">
        <v>0</v>
      </c>
      <c r="L44" s="46">
        <v>0</v>
      </c>
      <c r="M44" s="37"/>
    </row>
    <row r="45" spans="1:13" ht="15">
      <c r="A45" s="33" t="s">
        <v>37</v>
      </c>
      <c r="B45" s="37">
        <v>16796</v>
      </c>
      <c r="C45" s="35">
        <v>13666652</v>
      </c>
      <c r="D45" s="37"/>
      <c r="E45" s="37">
        <v>1250</v>
      </c>
      <c r="F45" s="35">
        <v>27650100</v>
      </c>
      <c r="G45" s="37"/>
      <c r="H45" s="37">
        <v>574</v>
      </c>
      <c r="I45" s="35">
        <v>611200</v>
      </c>
      <c r="J45" s="37"/>
      <c r="K45" s="37">
        <v>8119.1</v>
      </c>
      <c r="L45" s="35">
        <v>14191902</v>
      </c>
      <c r="M45" s="37"/>
    </row>
    <row r="46" spans="1:13" ht="15">
      <c r="A46" s="33" t="s">
        <v>38</v>
      </c>
      <c r="B46" s="39">
        <v>0</v>
      </c>
      <c r="C46" s="46">
        <v>0</v>
      </c>
      <c r="D46" s="37"/>
      <c r="E46" s="39">
        <v>0</v>
      </c>
      <c r="F46" s="46">
        <v>0</v>
      </c>
      <c r="G46" s="37"/>
      <c r="H46" s="37">
        <v>31963</v>
      </c>
      <c r="I46" s="35">
        <v>27998366</v>
      </c>
      <c r="J46" s="37"/>
      <c r="K46" s="39">
        <v>0</v>
      </c>
      <c r="L46" s="46">
        <v>0</v>
      </c>
      <c r="M46" s="37"/>
    </row>
    <row r="47" spans="1:13" ht="15">
      <c r="A47" s="33" t="s">
        <v>39</v>
      </c>
      <c r="B47" s="39">
        <v>0</v>
      </c>
      <c r="C47" s="46">
        <v>0</v>
      </c>
      <c r="D47" s="37"/>
      <c r="E47" s="39">
        <v>0</v>
      </c>
      <c r="F47" s="46">
        <v>0</v>
      </c>
      <c r="G47" s="37"/>
      <c r="H47" s="37">
        <v>16454</v>
      </c>
      <c r="I47" s="35">
        <v>12071900</v>
      </c>
      <c r="J47" s="37"/>
      <c r="K47" s="39">
        <v>0</v>
      </c>
      <c r="L47" s="46">
        <v>0</v>
      </c>
      <c r="M47" s="37"/>
    </row>
    <row r="48" spans="1:13" ht="15">
      <c r="A48" s="33" t="s">
        <v>40</v>
      </c>
      <c r="B48" s="39">
        <v>0</v>
      </c>
      <c r="C48" s="46">
        <v>0</v>
      </c>
      <c r="D48" s="37"/>
      <c r="E48" s="37">
        <v>667</v>
      </c>
      <c r="F48" s="35">
        <v>2362900</v>
      </c>
      <c r="G48" s="37"/>
      <c r="H48" s="39">
        <v>0</v>
      </c>
      <c r="I48" s="46">
        <v>0</v>
      </c>
      <c r="J48" s="37"/>
      <c r="K48" s="39">
        <v>0</v>
      </c>
      <c r="L48" s="46">
        <v>0</v>
      </c>
      <c r="M48" s="37"/>
    </row>
    <row r="49" spans="1:13" ht="15">
      <c r="A49" s="33" t="s">
        <v>41</v>
      </c>
      <c r="B49" s="39">
        <v>0</v>
      </c>
      <c r="C49" s="46">
        <v>0</v>
      </c>
      <c r="D49" s="37"/>
      <c r="E49" s="39">
        <v>0</v>
      </c>
      <c r="F49" s="46">
        <v>0</v>
      </c>
      <c r="G49" s="37"/>
      <c r="H49" s="37">
        <v>18842</v>
      </c>
      <c r="I49" s="35">
        <v>12726900</v>
      </c>
      <c r="J49" s="37"/>
      <c r="K49" s="39">
        <v>0</v>
      </c>
      <c r="L49" s="46">
        <v>0</v>
      </c>
      <c r="M49" s="37"/>
    </row>
    <row r="50" spans="1:13" ht="15">
      <c r="A50" s="33" t="s">
        <v>42</v>
      </c>
      <c r="B50" s="39">
        <v>0</v>
      </c>
      <c r="C50" s="46">
        <v>0</v>
      </c>
      <c r="D50" s="37"/>
      <c r="E50" s="37">
        <v>5526</v>
      </c>
      <c r="F50" s="35">
        <v>690351420</v>
      </c>
      <c r="G50" s="37"/>
      <c r="H50" s="39">
        <v>0</v>
      </c>
      <c r="I50" s="46">
        <v>0</v>
      </c>
      <c r="J50" s="37"/>
      <c r="K50" s="39">
        <v>0</v>
      </c>
      <c r="L50" s="46">
        <v>0</v>
      </c>
      <c r="M50" s="37"/>
    </row>
    <row r="51" spans="1:13" ht="15">
      <c r="A51" s="33" t="s">
        <v>43</v>
      </c>
      <c r="B51" s="37">
        <v>19058</v>
      </c>
      <c r="C51" s="35">
        <v>25003074</v>
      </c>
      <c r="D51" s="37"/>
      <c r="E51" s="37">
        <v>848</v>
      </c>
      <c r="F51" s="35">
        <v>940100</v>
      </c>
      <c r="G51" s="37"/>
      <c r="H51" s="39">
        <v>1117</v>
      </c>
      <c r="I51" s="46">
        <v>501400</v>
      </c>
      <c r="J51" s="37"/>
      <c r="K51" s="37">
        <v>9798</v>
      </c>
      <c r="L51" s="35">
        <v>11630650</v>
      </c>
      <c r="M51" s="37"/>
    </row>
    <row r="52" spans="1:13" ht="15">
      <c r="A52" s="33" t="s">
        <v>44</v>
      </c>
      <c r="B52" s="39">
        <v>0</v>
      </c>
      <c r="C52" s="46">
        <v>0</v>
      </c>
      <c r="D52" s="37"/>
      <c r="E52" s="39">
        <v>0</v>
      </c>
      <c r="F52" s="46">
        <v>0</v>
      </c>
      <c r="G52" s="37"/>
      <c r="H52" s="37">
        <v>9318</v>
      </c>
      <c r="I52" s="35">
        <v>5120400</v>
      </c>
      <c r="J52" s="37"/>
      <c r="K52" s="39">
        <v>0</v>
      </c>
      <c r="L52" s="46">
        <v>0</v>
      </c>
      <c r="M52" s="37"/>
    </row>
    <row r="53" spans="1:13" ht="15">
      <c r="A53" s="33" t="s">
        <v>45</v>
      </c>
      <c r="B53" s="39">
        <v>0</v>
      </c>
      <c r="C53" s="46">
        <v>0</v>
      </c>
      <c r="D53" s="37"/>
      <c r="E53" s="39">
        <v>0</v>
      </c>
      <c r="F53" s="46">
        <v>0</v>
      </c>
      <c r="G53" s="37"/>
      <c r="H53" s="37">
        <v>18524</v>
      </c>
      <c r="I53" s="35">
        <v>21878700</v>
      </c>
      <c r="J53" s="37"/>
      <c r="K53" s="39">
        <v>0</v>
      </c>
      <c r="L53" s="46">
        <v>0</v>
      </c>
      <c r="M53" s="37"/>
    </row>
    <row r="54" spans="1:13" ht="15">
      <c r="A54" s="33" t="s">
        <v>46</v>
      </c>
      <c r="B54" s="37">
        <v>154189</v>
      </c>
      <c r="C54" s="35">
        <v>215167999</v>
      </c>
      <c r="D54" s="37"/>
      <c r="E54" s="37">
        <v>1578</v>
      </c>
      <c r="F54" s="35">
        <v>5972414</v>
      </c>
      <c r="G54" s="37"/>
      <c r="H54" s="39">
        <v>4607</v>
      </c>
      <c r="I54" s="46">
        <v>4698000</v>
      </c>
      <c r="J54" s="37"/>
      <c r="K54" s="37">
        <v>13922</v>
      </c>
      <c r="L54" s="35">
        <v>16780898</v>
      </c>
      <c r="M54" s="37"/>
    </row>
    <row r="55" spans="1:13" ht="15">
      <c r="A55" s="33" t="s">
        <v>47</v>
      </c>
      <c r="B55" s="37">
        <v>185320</v>
      </c>
      <c r="C55" s="35">
        <v>226777695</v>
      </c>
      <c r="D55" s="37"/>
      <c r="E55" s="39">
        <v>0</v>
      </c>
      <c r="F55" s="46">
        <v>0</v>
      </c>
      <c r="G55" s="37"/>
      <c r="H55" s="39">
        <v>1318</v>
      </c>
      <c r="I55" s="46">
        <v>1155900</v>
      </c>
      <c r="J55" s="39"/>
      <c r="K55" s="39">
        <v>0</v>
      </c>
      <c r="L55" s="46">
        <v>0</v>
      </c>
      <c r="M55" s="37"/>
    </row>
    <row r="56" spans="1:13" ht="15">
      <c r="A56" s="33" t="s">
        <v>48</v>
      </c>
      <c r="B56" s="37">
        <v>22030</v>
      </c>
      <c r="C56" s="35">
        <v>62514704</v>
      </c>
      <c r="D56" s="37"/>
      <c r="E56" s="37">
        <v>1833</v>
      </c>
      <c r="F56" s="35">
        <v>1545084</v>
      </c>
      <c r="G56" s="37"/>
      <c r="H56" s="37">
        <v>1784</v>
      </c>
      <c r="I56" s="35">
        <v>1538438</v>
      </c>
      <c r="J56" s="37"/>
      <c r="K56" s="39">
        <v>0</v>
      </c>
      <c r="L56" s="46">
        <v>0</v>
      </c>
      <c r="M56" s="37"/>
    </row>
    <row r="57" spans="1:13" ht="15">
      <c r="A57" s="33" t="s">
        <v>49</v>
      </c>
      <c r="B57" s="39">
        <v>0</v>
      </c>
      <c r="C57" s="46">
        <v>0</v>
      </c>
      <c r="D57" s="37"/>
      <c r="E57" s="37">
        <v>83</v>
      </c>
      <c r="F57" s="35">
        <v>31747386</v>
      </c>
      <c r="G57" s="37"/>
      <c r="H57" s="39">
        <v>0</v>
      </c>
      <c r="I57" s="46">
        <v>0</v>
      </c>
      <c r="J57" s="37"/>
      <c r="K57" s="39">
        <v>0</v>
      </c>
      <c r="L57" s="46">
        <v>0</v>
      </c>
      <c r="M57" s="37"/>
    </row>
    <row r="58" spans="1:13" ht="15">
      <c r="A58" s="33" t="s">
        <v>50</v>
      </c>
      <c r="B58" s="39">
        <v>0</v>
      </c>
      <c r="C58" s="46">
        <v>0</v>
      </c>
      <c r="D58" s="37"/>
      <c r="E58" s="37">
        <v>1652</v>
      </c>
      <c r="F58" s="35">
        <v>1846000</v>
      </c>
      <c r="G58" s="37"/>
      <c r="H58" s="39">
        <v>0</v>
      </c>
      <c r="I58" s="46">
        <v>0</v>
      </c>
      <c r="J58" s="37"/>
      <c r="K58" s="39">
        <v>0</v>
      </c>
      <c r="L58" s="46">
        <v>0</v>
      </c>
      <c r="M58" s="37"/>
    </row>
    <row r="59" spans="1:13" ht="15">
      <c r="A59" s="33" t="s">
        <v>51</v>
      </c>
      <c r="B59" s="39">
        <v>0</v>
      </c>
      <c r="C59" s="46">
        <v>0</v>
      </c>
      <c r="D59" s="37"/>
      <c r="E59" s="39">
        <v>0</v>
      </c>
      <c r="F59" s="46">
        <v>0</v>
      </c>
      <c r="G59" s="37"/>
      <c r="H59" s="37">
        <v>670</v>
      </c>
      <c r="I59" s="35">
        <v>469000</v>
      </c>
      <c r="J59" s="37"/>
      <c r="K59" s="37">
        <v>5575</v>
      </c>
      <c r="L59" s="35">
        <v>5177200</v>
      </c>
      <c r="M59" s="37"/>
    </row>
    <row r="60" spans="1:13" ht="15">
      <c r="A60" s="34"/>
      <c r="B60" s="41"/>
      <c r="C60" s="41"/>
      <c r="D60" s="41"/>
      <c r="E60" s="41"/>
      <c r="F60" s="41"/>
      <c r="G60" s="41"/>
      <c r="H60" s="41"/>
      <c r="I60" s="41"/>
      <c r="J60" s="41"/>
      <c r="K60" s="41"/>
      <c r="L60" s="41"/>
      <c r="M60" s="37"/>
    </row>
    <row r="61" spans="1:13" ht="15">
      <c r="A61" s="35" t="s">
        <v>52</v>
      </c>
      <c r="B61" s="37"/>
      <c r="C61" s="37"/>
      <c r="D61" s="37"/>
      <c r="E61" s="37"/>
      <c r="F61" s="37"/>
      <c r="G61" s="37"/>
      <c r="H61" s="37"/>
      <c r="I61" s="37"/>
      <c r="J61" s="37"/>
      <c r="K61" s="37"/>
      <c r="L61" s="37"/>
      <c r="M61" s="37"/>
    </row>
    <row r="62" spans="1:13" ht="15">
      <c r="A62" s="42" t="s">
        <v>55</v>
      </c>
      <c r="B62" s="37"/>
      <c r="C62" s="37"/>
      <c r="D62" s="37"/>
      <c r="E62" s="37"/>
      <c r="F62" s="37"/>
      <c r="G62" s="37"/>
      <c r="H62" s="37"/>
      <c r="I62" s="37"/>
      <c r="J62" s="37"/>
      <c r="K62" s="37"/>
      <c r="L62" s="37"/>
      <c r="M62" s="37"/>
    </row>
    <row r="63" spans="1:13" ht="15">
      <c r="A63" s="35" t="s">
        <v>83</v>
      </c>
      <c r="B63" s="37"/>
      <c r="C63" s="37"/>
      <c r="D63" s="37"/>
      <c r="E63" s="37"/>
      <c r="F63" s="37"/>
      <c r="G63" s="37"/>
      <c r="H63" s="37"/>
      <c r="I63" s="37"/>
      <c r="J63" s="37"/>
      <c r="K63" s="37"/>
      <c r="L63" s="37"/>
      <c r="M63" s="37"/>
    </row>
    <row r="64" spans="1:13" ht="15">
      <c r="A64" s="35" t="s">
        <v>53</v>
      </c>
      <c r="B64" s="37"/>
      <c r="C64" s="37"/>
      <c r="D64" s="37"/>
      <c r="E64" s="37"/>
      <c r="F64" s="37"/>
      <c r="G64" s="37"/>
      <c r="H64" s="37"/>
      <c r="I64" s="37"/>
      <c r="J64" s="37"/>
      <c r="K64" s="37"/>
      <c r="L64" s="37"/>
      <c r="M64" s="37"/>
    </row>
    <row r="65" spans="1:13" ht="15">
      <c r="A65" s="35" t="s">
        <v>85</v>
      </c>
      <c r="B65" s="37"/>
      <c r="C65" s="37"/>
      <c r="D65" s="37"/>
      <c r="E65" s="37"/>
      <c r="F65" s="37"/>
      <c r="G65" s="37"/>
      <c r="H65" s="37"/>
      <c r="I65" s="37"/>
      <c r="J65" s="37"/>
      <c r="K65" s="37"/>
      <c r="L65" s="37"/>
      <c r="M65" s="37"/>
    </row>
    <row r="66" spans="1:13" ht="33" customHeight="1">
      <c r="A66" s="79" t="s">
        <v>81</v>
      </c>
      <c r="B66" s="79"/>
      <c r="C66" s="79"/>
      <c r="D66" s="79"/>
      <c r="E66" s="79"/>
      <c r="F66" s="79"/>
      <c r="G66" s="79"/>
      <c r="H66" s="79"/>
      <c r="I66" s="79"/>
      <c r="J66" s="79"/>
      <c r="K66" s="79"/>
      <c r="L66" s="79"/>
      <c r="M66" s="37"/>
    </row>
    <row r="67" spans="1:13" ht="15">
      <c r="A67" s="43"/>
      <c r="B67" s="37"/>
      <c r="C67" s="37"/>
      <c r="D67" s="37"/>
      <c r="E67" s="37"/>
      <c r="F67" s="37"/>
      <c r="G67" s="37"/>
      <c r="H67" s="37"/>
      <c r="I67" s="37"/>
      <c r="J67" s="37"/>
      <c r="K67" s="37"/>
      <c r="L67" s="37"/>
      <c r="M67" s="37"/>
    </row>
    <row r="68" spans="1:13" ht="15">
      <c r="A68" s="35" t="s">
        <v>84</v>
      </c>
      <c r="B68" s="37"/>
      <c r="C68" s="37"/>
      <c r="D68" s="37"/>
      <c r="E68" s="37"/>
      <c r="F68" s="37"/>
      <c r="G68" s="37"/>
      <c r="H68" s="37"/>
      <c r="I68" s="37"/>
      <c r="J68" s="37"/>
      <c r="K68" s="37"/>
      <c r="L68" s="37"/>
      <c r="M68" s="37"/>
    </row>
    <row r="69" spans="1:13" ht="15">
      <c r="A69" s="43"/>
      <c r="B69" s="43"/>
      <c r="C69" s="43"/>
      <c r="D69" s="37"/>
      <c r="E69" s="37"/>
      <c r="F69" s="37"/>
      <c r="G69" s="37"/>
      <c r="H69" s="37"/>
      <c r="I69" s="37"/>
      <c r="J69" s="37"/>
      <c r="K69" s="37"/>
      <c r="L69" s="37"/>
      <c r="M69" s="37"/>
    </row>
    <row r="70" spans="1:13" ht="15">
      <c r="A70" s="33"/>
      <c r="B70" s="37"/>
      <c r="C70" s="37"/>
      <c r="D70" s="37"/>
      <c r="E70" s="37"/>
      <c r="F70" s="37"/>
      <c r="G70" s="37"/>
      <c r="H70" s="37"/>
      <c r="I70" s="37"/>
      <c r="J70" s="37"/>
      <c r="K70" s="37"/>
      <c r="L70" s="37"/>
      <c r="M70" s="37"/>
    </row>
    <row r="71" spans="1:13" ht="15">
      <c r="A71" s="33"/>
      <c r="B71" s="37"/>
      <c r="C71" s="37"/>
      <c r="D71" s="37"/>
      <c r="E71" s="37"/>
      <c r="F71" s="37"/>
      <c r="G71" s="37"/>
      <c r="H71" s="37"/>
      <c r="I71" s="37"/>
      <c r="J71" s="37"/>
      <c r="K71" s="37"/>
      <c r="L71" s="37"/>
      <c r="M71" s="37"/>
    </row>
    <row r="72" spans="1:13" ht="15">
      <c r="A72" s="33"/>
      <c r="B72" s="37"/>
      <c r="C72" s="37"/>
      <c r="D72" s="37"/>
      <c r="E72" s="37"/>
      <c r="F72" s="37"/>
      <c r="G72" s="37"/>
      <c r="H72" s="37"/>
      <c r="I72" s="37"/>
      <c r="J72" s="37"/>
      <c r="K72" s="37"/>
      <c r="L72" s="37"/>
      <c r="M72" s="37"/>
    </row>
    <row r="73" spans="1:13" ht="15">
      <c r="A73" s="33"/>
      <c r="B73" s="37"/>
      <c r="C73" s="37"/>
      <c r="D73" s="37"/>
      <c r="E73" s="37"/>
      <c r="F73" s="37"/>
      <c r="G73" s="37"/>
      <c r="H73" s="37"/>
      <c r="I73" s="37"/>
      <c r="J73" s="37"/>
      <c r="K73" s="37"/>
      <c r="L73" s="37"/>
      <c r="M73" s="37"/>
    </row>
    <row r="74" spans="1:13" ht="15">
      <c r="A74" s="33"/>
      <c r="B74" s="37"/>
      <c r="C74" s="37"/>
      <c r="D74" s="37"/>
      <c r="E74" s="37"/>
      <c r="F74" s="37"/>
      <c r="G74" s="37"/>
      <c r="H74" s="37"/>
      <c r="I74" s="37"/>
      <c r="J74" s="37"/>
      <c r="K74" s="37"/>
      <c r="L74" s="37"/>
      <c r="M74" s="37"/>
    </row>
  </sheetData>
  <sheetProtection/>
  <mergeCells count="5">
    <mergeCell ref="B4:C4"/>
    <mergeCell ref="E4:F4"/>
    <mergeCell ref="H4:I4"/>
    <mergeCell ref="K4:L4"/>
    <mergeCell ref="A66:L66"/>
  </mergeCells>
  <printOptions/>
  <pageMargins left="0.7" right="0.7" top="0.75" bottom="0.75" header="0.3" footer="0.3"/>
  <pageSetup fitToHeight="2" fitToWidth="1" horizontalDpi="600" verticalDpi="600" orientation="landscape" scale="72" r:id="rId1"/>
</worksheet>
</file>

<file path=xl/worksheets/sheet12.xml><?xml version="1.0" encoding="utf-8"?>
<worksheet xmlns="http://schemas.openxmlformats.org/spreadsheetml/2006/main" xmlns:r="http://schemas.openxmlformats.org/officeDocument/2006/relationships">
  <sheetPr>
    <pageSetUpPr fitToPage="1"/>
  </sheetPr>
  <dimension ref="A1:N70"/>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4" ht="20.25">
      <c r="A1" s="28" t="s">
        <v>0</v>
      </c>
      <c r="B1" s="10"/>
      <c r="C1" s="10"/>
      <c r="D1" s="10"/>
      <c r="E1" s="10"/>
      <c r="F1" s="10"/>
      <c r="G1" s="10"/>
      <c r="H1" s="10"/>
      <c r="I1" s="10"/>
      <c r="J1" s="10"/>
      <c r="K1" s="10"/>
      <c r="L1" s="10"/>
      <c r="M1" s="10"/>
      <c r="N1" s="11"/>
    </row>
    <row r="2" spans="1:14" ht="20.25">
      <c r="A2" s="29" t="s">
        <v>90</v>
      </c>
      <c r="B2" s="10"/>
      <c r="C2" s="10"/>
      <c r="D2" s="10"/>
      <c r="E2" s="10"/>
      <c r="F2" s="10"/>
      <c r="G2" s="10"/>
      <c r="H2" s="10"/>
      <c r="I2" s="10"/>
      <c r="J2" s="10"/>
      <c r="K2" s="10"/>
      <c r="L2" s="10"/>
      <c r="M2" s="10"/>
      <c r="N2" s="11"/>
    </row>
    <row r="3" spans="1:14" ht="15">
      <c r="A3" s="10"/>
      <c r="B3" s="10"/>
      <c r="C3" s="10"/>
      <c r="D3" s="10"/>
      <c r="E3" s="10"/>
      <c r="F3" s="10"/>
      <c r="G3" s="10"/>
      <c r="H3" s="10"/>
      <c r="I3" s="10"/>
      <c r="J3" s="10"/>
      <c r="K3" s="10"/>
      <c r="L3" s="10"/>
      <c r="M3" s="10"/>
      <c r="N3" s="11"/>
    </row>
    <row r="4" spans="1:14" ht="34.5" customHeight="1">
      <c r="A4" s="32"/>
      <c r="B4" s="76" t="s">
        <v>67</v>
      </c>
      <c r="C4" s="76"/>
      <c r="D4" s="32"/>
      <c r="E4" s="77" t="s">
        <v>68</v>
      </c>
      <c r="F4" s="77"/>
      <c r="G4" s="32"/>
      <c r="H4" s="76" t="s">
        <v>69</v>
      </c>
      <c r="I4" s="76"/>
      <c r="J4" s="32"/>
      <c r="K4" s="76" t="s">
        <v>70</v>
      </c>
      <c r="L4" s="76"/>
      <c r="M4" s="10"/>
      <c r="N4" s="11"/>
    </row>
    <row r="5" spans="1:14" ht="16.5">
      <c r="A5" s="10" t="s">
        <v>65</v>
      </c>
      <c r="B5" s="14" t="s">
        <v>54</v>
      </c>
      <c r="C5" s="18" t="s">
        <v>66</v>
      </c>
      <c r="D5" s="16"/>
      <c r="E5" s="17" t="s">
        <v>54</v>
      </c>
      <c r="F5" s="15" t="s">
        <v>66</v>
      </c>
      <c r="G5" s="16"/>
      <c r="H5" s="17" t="s">
        <v>54</v>
      </c>
      <c r="I5" s="18" t="s">
        <v>66</v>
      </c>
      <c r="J5" s="16"/>
      <c r="K5" s="17" t="s">
        <v>54</v>
      </c>
      <c r="L5" s="15" t="s">
        <v>66</v>
      </c>
      <c r="M5" s="16"/>
      <c r="N5" s="11"/>
    </row>
    <row r="6" spans="1:14" ht="15">
      <c r="A6" s="12"/>
      <c r="B6" s="9"/>
      <c r="C6" s="10"/>
      <c r="D6" s="12"/>
      <c r="E6" s="12"/>
      <c r="F6" s="12"/>
      <c r="G6" s="12"/>
      <c r="H6" s="12"/>
      <c r="I6" s="10"/>
      <c r="J6" s="12"/>
      <c r="K6" s="12"/>
      <c r="L6" s="12"/>
      <c r="M6" s="10"/>
      <c r="N6" s="11"/>
    </row>
    <row r="7" spans="1:14" ht="15">
      <c r="A7" s="10" t="s">
        <v>1</v>
      </c>
      <c r="B7" s="9">
        <f>SUM(B8:B58)</f>
        <v>2810497</v>
      </c>
      <c r="C7" s="47">
        <v>2282616305</v>
      </c>
      <c r="D7" s="9"/>
      <c r="E7" s="9">
        <f>SUM(E8:E58)</f>
        <v>35040</v>
      </c>
      <c r="F7" s="30">
        <v>766110611</v>
      </c>
      <c r="G7" s="9"/>
      <c r="H7" s="9">
        <f>SUM(H8:H58)</f>
        <v>581867.41</v>
      </c>
      <c r="I7" s="30">
        <v>472431917</v>
      </c>
      <c r="J7" s="9"/>
      <c r="K7" s="9">
        <f>SUM(K8:K58)</f>
        <v>270144.70999999996</v>
      </c>
      <c r="L7" s="30">
        <v>1190870593</v>
      </c>
      <c r="M7" s="9"/>
      <c r="N7" s="20"/>
    </row>
    <row r="8" spans="1:14" ht="15">
      <c r="A8" s="10" t="s">
        <v>2</v>
      </c>
      <c r="B8" s="21">
        <v>0</v>
      </c>
      <c r="C8" s="31">
        <v>0</v>
      </c>
      <c r="D8" s="9"/>
      <c r="E8" s="21">
        <v>0</v>
      </c>
      <c r="F8" s="31">
        <v>0</v>
      </c>
      <c r="G8" s="9"/>
      <c r="H8" s="9">
        <v>3259</v>
      </c>
      <c r="I8" s="23">
        <v>3790448</v>
      </c>
      <c r="J8" s="9"/>
      <c r="K8" s="21">
        <v>0</v>
      </c>
      <c r="L8" s="31">
        <v>0</v>
      </c>
      <c r="M8" s="9"/>
      <c r="N8" s="20"/>
    </row>
    <row r="9" spans="1:14" ht="15">
      <c r="A9" s="10" t="s">
        <v>3</v>
      </c>
      <c r="B9" s="21">
        <v>0</v>
      </c>
      <c r="C9" s="31">
        <v>0</v>
      </c>
      <c r="D9" s="9"/>
      <c r="E9" s="21">
        <v>0</v>
      </c>
      <c r="F9" s="31">
        <v>0</v>
      </c>
      <c r="G9" s="9"/>
      <c r="H9" s="9">
        <v>43401</v>
      </c>
      <c r="I9" s="23">
        <v>33373070</v>
      </c>
      <c r="J9" s="9"/>
      <c r="K9" s="21">
        <v>0</v>
      </c>
      <c r="L9" s="31">
        <v>0</v>
      </c>
      <c r="M9" s="9"/>
      <c r="N9" s="20"/>
    </row>
    <row r="10" spans="1:14" ht="15">
      <c r="A10" s="10" t="s">
        <v>4</v>
      </c>
      <c r="B10" s="21">
        <v>0</v>
      </c>
      <c r="C10" s="31">
        <v>0</v>
      </c>
      <c r="D10" s="9"/>
      <c r="E10" s="9">
        <v>21</v>
      </c>
      <c r="F10" s="23">
        <v>265100</v>
      </c>
      <c r="G10" s="9"/>
      <c r="H10" s="9">
        <v>7321</v>
      </c>
      <c r="I10" s="23">
        <v>4143850</v>
      </c>
      <c r="J10" s="9"/>
      <c r="K10" s="21">
        <v>0</v>
      </c>
      <c r="L10" s="31">
        <v>0</v>
      </c>
      <c r="M10" s="9"/>
      <c r="N10" s="20"/>
    </row>
    <row r="11" spans="1:14" ht="15">
      <c r="A11" s="10" t="s">
        <v>5</v>
      </c>
      <c r="B11" s="21">
        <v>0</v>
      </c>
      <c r="C11" s="31">
        <v>0</v>
      </c>
      <c r="D11" s="9"/>
      <c r="E11" s="9">
        <v>607</v>
      </c>
      <c r="F11" s="23">
        <v>836414</v>
      </c>
      <c r="G11" s="9"/>
      <c r="H11" s="9">
        <v>27761</v>
      </c>
      <c r="I11" s="23">
        <v>37535388</v>
      </c>
      <c r="J11" s="9"/>
      <c r="K11" s="9">
        <v>62605</v>
      </c>
      <c r="L11" s="23">
        <v>125605494</v>
      </c>
      <c r="M11" s="9"/>
      <c r="N11" s="20"/>
    </row>
    <row r="12" spans="1:14" ht="15">
      <c r="A12" s="10" t="s">
        <v>6</v>
      </c>
      <c r="B12" s="21">
        <v>0</v>
      </c>
      <c r="C12" s="31">
        <v>0</v>
      </c>
      <c r="D12" s="9"/>
      <c r="E12" s="21">
        <v>0</v>
      </c>
      <c r="F12" s="31">
        <v>0</v>
      </c>
      <c r="G12" s="9"/>
      <c r="H12" s="9">
        <v>7986</v>
      </c>
      <c r="I12" s="23">
        <v>3875471</v>
      </c>
      <c r="J12" s="9"/>
      <c r="K12" s="21">
        <v>0</v>
      </c>
      <c r="L12" s="31">
        <v>0</v>
      </c>
      <c r="M12" s="9"/>
      <c r="N12" s="20"/>
    </row>
    <row r="13" spans="1:14" ht="15">
      <c r="A13" s="10" t="s">
        <v>7</v>
      </c>
      <c r="B13" s="21">
        <v>0</v>
      </c>
      <c r="C13" s="31">
        <v>0</v>
      </c>
      <c r="D13" s="9"/>
      <c r="E13" s="21">
        <v>0</v>
      </c>
      <c r="F13" s="31">
        <v>0</v>
      </c>
      <c r="G13" s="9"/>
      <c r="H13" s="9">
        <v>15191</v>
      </c>
      <c r="I13" s="23">
        <v>19320500</v>
      </c>
      <c r="J13" s="9"/>
      <c r="K13" s="21">
        <v>0</v>
      </c>
      <c r="L13" s="31">
        <v>0</v>
      </c>
      <c r="M13" s="9"/>
      <c r="N13" s="20"/>
    </row>
    <row r="14" spans="1:14" ht="15">
      <c r="A14" s="10" t="s">
        <v>8</v>
      </c>
      <c r="B14" s="21">
        <v>0</v>
      </c>
      <c r="C14" s="31">
        <v>0</v>
      </c>
      <c r="D14" s="9"/>
      <c r="E14" s="21">
        <v>0</v>
      </c>
      <c r="F14" s="31">
        <v>0</v>
      </c>
      <c r="G14" s="9"/>
      <c r="H14" s="9">
        <v>518</v>
      </c>
      <c r="I14" s="23">
        <v>362100</v>
      </c>
      <c r="J14" s="9"/>
      <c r="K14" s="21">
        <v>0</v>
      </c>
      <c r="L14" s="31">
        <v>0</v>
      </c>
      <c r="M14" s="9"/>
      <c r="N14" s="20"/>
    </row>
    <row r="15" spans="1:14" ht="15">
      <c r="A15" s="10" t="s">
        <v>9</v>
      </c>
      <c r="B15" s="21">
        <v>0</v>
      </c>
      <c r="C15" s="31">
        <v>0</v>
      </c>
      <c r="D15" s="9"/>
      <c r="E15" s="21">
        <v>0</v>
      </c>
      <c r="F15" s="31">
        <v>0</v>
      </c>
      <c r="G15" s="9"/>
      <c r="H15" s="9">
        <v>56256</v>
      </c>
      <c r="I15" s="23">
        <v>56609788</v>
      </c>
      <c r="J15" s="9"/>
      <c r="K15" s="9">
        <v>19441</v>
      </c>
      <c r="L15" s="23">
        <v>24487900</v>
      </c>
      <c r="M15" s="9"/>
      <c r="N15" s="20"/>
    </row>
    <row r="16" spans="1:14" ht="15">
      <c r="A16" s="10" t="s">
        <v>10</v>
      </c>
      <c r="B16" s="9">
        <v>49765</v>
      </c>
      <c r="C16" s="23">
        <v>35753440</v>
      </c>
      <c r="D16" s="9"/>
      <c r="E16" s="9">
        <v>1044</v>
      </c>
      <c r="F16" s="23">
        <v>2962800</v>
      </c>
      <c r="G16" s="9"/>
      <c r="H16" s="9">
        <v>9432</v>
      </c>
      <c r="I16" s="23">
        <v>3419600</v>
      </c>
      <c r="J16" s="9"/>
      <c r="K16" s="21">
        <v>0</v>
      </c>
      <c r="L16" s="31">
        <v>0</v>
      </c>
      <c r="M16" s="9"/>
      <c r="N16" s="20"/>
    </row>
    <row r="17" spans="1:14" ht="15">
      <c r="A17" s="10" t="s">
        <v>11</v>
      </c>
      <c r="B17" s="21">
        <v>0</v>
      </c>
      <c r="C17" s="31">
        <v>0</v>
      </c>
      <c r="D17" s="9"/>
      <c r="E17" s="21">
        <v>0</v>
      </c>
      <c r="F17" s="31">
        <v>0</v>
      </c>
      <c r="G17" s="9"/>
      <c r="H17" s="9">
        <v>2215</v>
      </c>
      <c r="I17" s="23">
        <v>3751100</v>
      </c>
      <c r="J17" s="9"/>
      <c r="K17" s="21">
        <v>0</v>
      </c>
      <c r="L17" s="31">
        <v>0</v>
      </c>
      <c r="M17" s="9"/>
      <c r="N17" s="20"/>
    </row>
    <row r="18" spans="1:14" ht="15">
      <c r="A18" s="10" t="s">
        <v>12</v>
      </c>
      <c r="B18" s="21">
        <v>0</v>
      </c>
      <c r="C18" s="31">
        <v>0</v>
      </c>
      <c r="D18" s="9"/>
      <c r="E18" s="21">
        <v>0</v>
      </c>
      <c r="F18" s="31">
        <v>0</v>
      </c>
      <c r="G18" s="9"/>
      <c r="H18" s="9">
        <v>25804</v>
      </c>
      <c r="I18" s="23">
        <v>21706852</v>
      </c>
      <c r="J18" s="9"/>
      <c r="K18" s="21">
        <v>0</v>
      </c>
      <c r="L18" s="31">
        <v>0</v>
      </c>
      <c r="M18" s="9"/>
      <c r="N18" s="20"/>
    </row>
    <row r="19" spans="1:14" ht="15">
      <c r="A19" s="10" t="s">
        <v>13</v>
      </c>
      <c r="B19" s="9">
        <v>42016</v>
      </c>
      <c r="C19" s="23">
        <v>40245692</v>
      </c>
      <c r="D19" s="9"/>
      <c r="E19" s="21">
        <v>0</v>
      </c>
      <c r="F19" s="31">
        <v>0</v>
      </c>
      <c r="G19" s="9"/>
      <c r="H19" s="9">
        <v>15723</v>
      </c>
      <c r="I19" s="23">
        <v>19951258</v>
      </c>
      <c r="J19" s="9"/>
      <c r="K19" s="21">
        <v>0</v>
      </c>
      <c r="L19" s="31">
        <v>0</v>
      </c>
      <c r="M19" s="9"/>
      <c r="N19" s="20"/>
    </row>
    <row r="20" spans="1:14" ht="15">
      <c r="A20" s="10" t="s">
        <v>14</v>
      </c>
      <c r="B20" s="21">
        <v>0</v>
      </c>
      <c r="C20" s="31">
        <v>0</v>
      </c>
      <c r="D20" s="9"/>
      <c r="E20" s="9">
        <v>5797</v>
      </c>
      <c r="F20" s="23">
        <v>54624011</v>
      </c>
      <c r="G20" s="9"/>
      <c r="H20" s="21">
        <v>817</v>
      </c>
      <c r="I20" s="31">
        <v>1067666</v>
      </c>
      <c r="J20" s="9"/>
      <c r="K20" s="21">
        <v>0</v>
      </c>
      <c r="L20" s="31">
        <v>0</v>
      </c>
      <c r="M20" s="9"/>
      <c r="N20" s="20"/>
    </row>
    <row r="21" spans="1:14" ht="15">
      <c r="A21" s="10" t="s">
        <v>15</v>
      </c>
      <c r="B21" s="21">
        <v>0</v>
      </c>
      <c r="C21" s="31">
        <v>0</v>
      </c>
      <c r="D21" s="9"/>
      <c r="E21" s="9">
        <v>364</v>
      </c>
      <c r="F21" s="23">
        <v>695000</v>
      </c>
      <c r="G21" s="9"/>
      <c r="H21" s="21">
        <v>0</v>
      </c>
      <c r="I21" s="31">
        <v>0</v>
      </c>
      <c r="J21" s="9"/>
      <c r="K21" s="21">
        <v>0</v>
      </c>
      <c r="L21" s="31">
        <v>0</v>
      </c>
      <c r="M21" s="9"/>
      <c r="N21" s="20"/>
    </row>
    <row r="22" spans="1:14" ht="15">
      <c r="A22" s="10" t="s">
        <v>16</v>
      </c>
      <c r="B22" s="9">
        <v>517224</v>
      </c>
      <c r="C22" s="23">
        <v>389289989</v>
      </c>
      <c r="D22" s="9"/>
      <c r="E22" s="21">
        <v>0</v>
      </c>
      <c r="F22" s="31">
        <v>0</v>
      </c>
      <c r="G22" s="9"/>
      <c r="H22" s="21">
        <v>0</v>
      </c>
      <c r="I22" s="31">
        <v>0</v>
      </c>
      <c r="J22" s="9"/>
      <c r="K22" s="21">
        <v>0</v>
      </c>
      <c r="L22" s="31">
        <v>0</v>
      </c>
      <c r="M22" s="9"/>
      <c r="N22" s="20"/>
    </row>
    <row r="23" spans="1:14" ht="15">
      <c r="A23" s="10" t="s">
        <v>17</v>
      </c>
      <c r="B23" s="9">
        <v>264341</v>
      </c>
      <c r="C23" s="23">
        <v>238473454</v>
      </c>
      <c r="D23" s="9"/>
      <c r="E23" s="21">
        <v>0</v>
      </c>
      <c r="F23" s="31">
        <v>0</v>
      </c>
      <c r="G23" s="9"/>
      <c r="H23" s="9">
        <v>19581</v>
      </c>
      <c r="I23" s="23">
        <v>6117675</v>
      </c>
      <c r="J23" s="9"/>
      <c r="K23" s="21">
        <v>0</v>
      </c>
      <c r="L23" s="31">
        <v>0</v>
      </c>
      <c r="M23" s="9"/>
      <c r="N23" s="20"/>
    </row>
    <row r="24" spans="1:14" ht="15">
      <c r="A24" s="10" t="s">
        <v>18</v>
      </c>
      <c r="B24" s="9">
        <v>75626</v>
      </c>
      <c r="C24" s="23">
        <v>45295012</v>
      </c>
      <c r="D24" s="9"/>
      <c r="E24" s="21">
        <v>0</v>
      </c>
      <c r="F24" s="31">
        <v>0</v>
      </c>
      <c r="G24" s="9"/>
      <c r="H24" s="9">
        <v>1450.41</v>
      </c>
      <c r="I24" s="23">
        <v>755546</v>
      </c>
      <c r="J24" s="9"/>
      <c r="K24" s="9">
        <v>20047</v>
      </c>
      <c r="L24" s="23">
        <v>26274862</v>
      </c>
      <c r="M24" s="9"/>
      <c r="N24" s="20"/>
    </row>
    <row r="25" spans="1:14" ht="15">
      <c r="A25" s="10" t="s">
        <v>19</v>
      </c>
      <c r="B25" s="9">
        <v>79215</v>
      </c>
      <c r="C25" s="23">
        <v>92407723</v>
      </c>
      <c r="D25" s="9"/>
      <c r="E25" s="9">
        <v>885</v>
      </c>
      <c r="F25" s="23">
        <v>1664500</v>
      </c>
      <c r="G25" s="9"/>
      <c r="H25" s="9">
        <v>4149</v>
      </c>
      <c r="I25" s="23">
        <v>4573300</v>
      </c>
      <c r="J25" s="9"/>
      <c r="K25" s="21">
        <v>0</v>
      </c>
      <c r="L25" s="31">
        <v>0</v>
      </c>
      <c r="M25" s="9"/>
      <c r="N25" s="20"/>
    </row>
    <row r="26" spans="1:14" ht="15">
      <c r="A26" s="10" t="s">
        <v>20</v>
      </c>
      <c r="B26" s="9">
        <v>789724</v>
      </c>
      <c r="C26" s="23">
        <v>612257950</v>
      </c>
      <c r="D26" s="9"/>
      <c r="E26" s="21">
        <v>0</v>
      </c>
      <c r="F26" s="31">
        <v>0</v>
      </c>
      <c r="G26" s="9"/>
      <c r="H26" s="21">
        <v>0</v>
      </c>
      <c r="I26" s="31">
        <v>0</v>
      </c>
      <c r="J26" s="9"/>
      <c r="K26" s="9">
        <v>485.9</v>
      </c>
      <c r="L26" s="23">
        <v>1458200</v>
      </c>
      <c r="M26" s="9"/>
      <c r="N26" s="20"/>
    </row>
    <row r="27" spans="1:14" ht="15">
      <c r="A27" s="10" t="s">
        <v>21</v>
      </c>
      <c r="B27" s="9">
        <v>354700</v>
      </c>
      <c r="C27" s="23">
        <v>141161016</v>
      </c>
      <c r="D27" s="9"/>
      <c r="E27" s="9">
        <v>2389</v>
      </c>
      <c r="F27" s="23">
        <v>1698270</v>
      </c>
      <c r="G27" s="9"/>
      <c r="H27" s="9">
        <v>3241</v>
      </c>
      <c r="I27" s="23">
        <v>2259324</v>
      </c>
      <c r="J27" s="9"/>
      <c r="K27" s="9">
        <v>3403</v>
      </c>
      <c r="L27" s="23">
        <v>1583050</v>
      </c>
      <c r="M27" s="9"/>
      <c r="N27" s="20"/>
    </row>
    <row r="28" spans="1:14" ht="15">
      <c r="A28" s="10" t="s">
        <v>22</v>
      </c>
      <c r="B28" s="21">
        <v>0</v>
      </c>
      <c r="C28" s="31">
        <v>0</v>
      </c>
      <c r="D28" s="9"/>
      <c r="E28" s="21">
        <v>0</v>
      </c>
      <c r="F28" s="31">
        <v>0</v>
      </c>
      <c r="G28" s="9"/>
      <c r="H28" s="9">
        <v>5198</v>
      </c>
      <c r="I28" s="23">
        <v>2544300</v>
      </c>
      <c r="J28" s="9"/>
      <c r="K28" s="9">
        <v>14362.02</v>
      </c>
      <c r="L28" s="23">
        <v>5555339</v>
      </c>
      <c r="M28" s="9"/>
      <c r="N28" s="20"/>
    </row>
    <row r="29" spans="1:14" ht="15">
      <c r="A29" s="10" t="s">
        <v>23</v>
      </c>
      <c r="B29" s="9">
        <v>60155</v>
      </c>
      <c r="C29" s="23">
        <v>26462971</v>
      </c>
      <c r="D29" s="9"/>
      <c r="E29" s="21">
        <v>0</v>
      </c>
      <c r="F29" s="31">
        <v>0</v>
      </c>
      <c r="G29" s="9"/>
      <c r="H29" s="9">
        <v>66950</v>
      </c>
      <c r="I29" s="23">
        <v>30866944</v>
      </c>
      <c r="J29" s="9"/>
      <c r="K29" s="21">
        <v>15753</v>
      </c>
      <c r="L29" s="31">
        <v>6169200</v>
      </c>
      <c r="M29" s="9"/>
      <c r="N29" s="20"/>
    </row>
    <row r="30" spans="1:14" ht="15">
      <c r="A30" s="10" t="s">
        <v>24</v>
      </c>
      <c r="B30" s="21">
        <v>0</v>
      </c>
      <c r="C30" s="31">
        <v>0</v>
      </c>
      <c r="D30" s="9"/>
      <c r="E30" s="9">
        <v>1819</v>
      </c>
      <c r="F30" s="23">
        <v>6021500</v>
      </c>
      <c r="G30" s="9"/>
      <c r="H30" s="9">
        <v>2591</v>
      </c>
      <c r="I30" s="23">
        <v>2903200</v>
      </c>
      <c r="J30" s="9"/>
      <c r="K30" s="21">
        <v>484</v>
      </c>
      <c r="L30" s="31">
        <v>551400</v>
      </c>
      <c r="M30" s="9"/>
      <c r="N30" s="20"/>
    </row>
    <row r="31" spans="1:14" ht="15">
      <c r="A31" s="10" t="s">
        <v>25</v>
      </c>
      <c r="B31" s="21">
        <v>0</v>
      </c>
      <c r="C31" s="31">
        <v>0</v>
      </c>
      <c r="D31" s="9"/>
      <c r="E31" s="9">
        <v>130</v>
      </c>
      <c r="F31" s="23">
        <v>156700</v>
      </c>
      <c r="G31" s="9"/>
      <c r="H31" s="9">
        <v>20636</v>
      </c>
      <c r="I31" s="23">
        <v>21706400</v>
      </c>
      <c r="J31" s="9"/>
      <c r="K31" s="21">
        <v>0</v>
      </c>
      <c r="L31" s="31">
        <v>0</v>
      </c>
      <c r="M31" s="9"/>
      <c r="N31" s="20"/>
    </row>
    <row r="32" spans="1:14" ht="15">
      <c r="A32" s="10" t="s">
        <v>26</v>
      </c>
      <c r="B32" s="21">
        <v>0</v>
      </c>
      <c r="C32" s="31">
        <v>0</v>
      </c>
      <c r="D32" s="9"/>
      <c r="E32" s="9">
        <v>840</v>
      </c>
      <c r="F32" s="23">
        <v>1422800</v>
      </c>
      <c r="G32" s="9"/>
      <c r="H32" s="21">
        <v>0</v>
      </c>
      <c r="I32" s="31">
        <v>0</v>
      </c>
      <c r="J32" s="9"/>
      <c r="K32" s="21">
        <v>0</v>
      </c>
      <c r="L32" s="31">
        <v>0</v>
      </c>
      <c r="M32" s="9"/>
      <c r="N32" s="20"/>
    </row>
    <row r="33" spans="1:14" ht="15">
      <c r="A33" s="10" t="s">
        <v>27</v>
      </c>
      <c r="B33" s="21">
        <v>0</v>
      </c>
      <c r="C33" s="31">
        <v>0</v>
      </c>
      <c r="D33" s="9"/>
      <c r="E33" s="21">
        <v>0</v>
      </c>
      <c r="F33" s="31">
        <v>0</v>
      </c>
      <c r="G33" s="9"/>
      <c r="H33" s="9">
        <v>6689</v>
      </c>
      <c r="I33" s="23">
        <v>5577261</v>
      </c>
      <c r="J33" s="9"/>
      <c r="K33" s="21">
        <v>0</v>
      </c>
      <c r="L33" s="31">
        <v>0</v>
      </c>
      <c r="M33" s="9"/>
      <c r="N33" s="20"/>
    </row>
    <row r="34" spans="1:14" ht="15">
      <c r="A34" s="10" t="s">
        <v>28</v>
      </c>
      <c r="B34" s="9">
        <v>9206</v>
      </c>
      <c r="C34" s="23">
        <v>3442004</v>
      </c>
      <c r="D34" s="9"/>
      <c r="E34" s="9">
        <v>6689</v>
      </c>
      <c r="F34" s="23">
        <v>7070689</v>
      </c>
      <c r="G34" s="9"/>
      <c r="H34" s="9">
        <v>35707</v>
      </c>
      <c r="I34" s="23">
        <v>22585117</v>
      </c>
      <c r="J34" s="9"/>
      <c r="K34" s="9">
        <v>4</v>
      </c>
      <c r="L34" s="23">
        <v>121709</v>
      </c>
      <c r="M34" s="9"/>
      <c r="N34" s="20"/>
    </row>
    <row r="35" spans="1:14" ht="15">
      <c r="A35" s="10" t="s">
        <v>29</v>
      </c>
      <c r="B35" s="21">
        <v>0</v>
      </c>
      <c r="C35" s="31">
        <v>0</v>
      </c>
      <c r="D35" s="9"/>
      <c r="E35" s="21">
        <v>0</v>
      </c>
      <c r="F35" s="31">
        <v>0</v>
      </c>
      <c r="G35" s="9"/>
      <c r="H35" s="9">
        <v>2199</v>
      </c>
      <c r="I35" s="23">
        <v>1954200</v>
      </c>
      <c r="J35" s="9"/>
      <c r="K35" s="21">
        <v>0</v>
      </c>
      <c r="L35" s="31">
        <v>0</v>
      </c>
      <c r="M35" s="9"/>
      <c r="N35" s="20"/>
    </row>
    <row r="36" spans="1:14" ht="15">
      <c r="A36" s="10" t="s">
        <v>56</v>
      </c>
      <c r="B36" s="21">
        <v>0</v>
      </c>
      <c r="C36" s="31">
        <v>0</v>
      </c>
      <c r="D36" s="9"/>
      <c r="E36" s="21">
        <v>0</v>
      </c>
      <c r="F36" s="31">
        <v>0</v>
      </c>
      <c r="G36" s="9"/>
      <c r="H36" s="21">
        <v>0</v>
      </c>
      <c r="I36" s="31">
        <v>0</v>
      </c>
      <c r="J36" s="9"/>
      <c r="K36" s="21">
        <v>1656</v>
      </c>
      <c r="L36" s="31">
        <v>980500</v>
      </c>
      <c r="M36" s="9"/>
      <c r="N36" s="20"/>
    </row>
    <row r="37" spans="1:14" ht="15">
      <c r="A37" s="10" t="s">
        <v>30</v>
      </c>
      <c r="B37" s="21">
        <v>0</v>
      </c>
      <c r="C37" s="31">
        <v>0</v>
      </c>
      <c r="D37" s="9"/>
      <c r="E37" s="9">
        <v>799</v>
      </c>
      <c r="F37" s="23">
        <v>4994568</v>
      </c>
      <c r="G37" s="9"/>
      <c r="H37" s="21">
        <v>5650</v>
      </c>
      <c r="I37" s="31">
        <v>35732780</v>
      </c>
      <c r="J37" s="9"/>
      <c r="K37" s="9">
        <v>42537</v>
      </c>
      <c r="L37" s="23">
        <v>192680777</v>
      </c>
      <c r="M37" s="9"/>
      <c r="N37" s="20"/>
    </row>
    <row r="38" spans="1:14" ht="15">
      <c r="A38" s="10" t="s">
        <v>31</v>
      </c>
      <c r="B38" s="21">
        <v>0</v>
      </c>
      <c r="C38" s="31">
        <v>0</v>
      </c>
      <c r="D38" s="9"/>
      <c r="E38" s="9">
        <v>208</v>
      </c>
      <c r="F38" s="23">
        <v>380100</v>
      </c>
      <c r="G38" s="9"/>
      <c r="H38" s="21">
        <v>0</v>
      </c>
      <c r="I38" s="31">
        <v>0</v>
      </c>
      <c r="J38" s="9"/>
      <c r="K38" s="21">
        <v>0</v>
      </c>
      <c r="L38" s="31">
        <v>0</v>
      </c>
      <c r="M38" s="9"/>
      <c r="N38" s="20"/>
    </row>
    <row r="39" spans="1:14" ht="15">
      <c r="A39" s="10" t="s">
        <v>32</v>
      </c>
      <c r="B39" s="21">
        <v>0</v>
      </c>
      <c r="C39" s="31">
        <v>0</v>
      </c>
      <c r="D39" s="9"/>
      <c r="E39" s="21">
        <v>0</v>
      </c>
      <c r="F39" s="31">
        <v>0</v>
      </c>
      <c r="G39" s="9"/>
      <c r="H39" s="9">
        <v>14672</v>
      </c>
      <c r="I39" s="23">
        <v>10038193</v>
      </c>
      <c r="J39" s="9"/>
      <c r="K39" s="9">
        <v>12524</v>
      </c>
      <c r="L39" s="23">
        <v>9210700</v>
      </c>
      <c r="M39" s="9"/>
      <c r="N39" s="20"/>
    </row>
    <row r="40" spans="1:14" ht="15">
      <c r="A40" s="10" t="s">
        <v>33</v>
      </c>
      <c r="B40" s="21">
        <v>0</v>
      </c>
      <c r="C40" s="31">
        <v>0</v>
      </c>
      <c r="D40" s="9"/>
      <c r="E40" s="21">
        <v>0</v>
      </c>
      <c r="F40" s="31">
        <v>0</v>
      </c>
      <c r="G40" s="9"/>
      <c r="H40" s="9">
        <v>15772</v>
      </c>
      <c r="I40" s="23">
        <v>9334100</v>
      </c>
      <c r="J40" s="9"/>
      <c r="K40" s="9">
        <v>729.69</v>
      </c>
      <c r="L40" s="23">
        <v>420828</v>
      </c>
      <c r="M40" s="9"/>
      <c r="N40" s="20"/>
    </row>
    <row r="41" spans="1:14" ht="15">
      <c r="A41" s="10" t="s">
        <v>34</v>
      </c>
      <c r="B41" s="21">
        <v>0</v>
      </c>
      <c r="C41" s="31">
        <v>0</v>
      </c>
      <c r="D41" s="9"/>
      <c r="E41" s="21">
        <v>0</v>
      </c>
      <c r="F41" s="31">
        <v>0</v>
      </c>
      <c r="G41" s="9"/>
      <c r="H41" s="9">
        <v>3423</v>
      </c>
      <c r="I41" s="23">
        <v>2643754</v>
      </c>
      <c r="J41" s="9"/>
      <c r="K41" s="9">
        <v>7600</v>
      </c>
      <c r="L41" s="23">
        <v>7961971</v>
      </c>
      <c r="M41" s="9"/>
      <c r="N41" s="20"/>
    </row>
    <row r="42" spans="1:14" ht="15">
      <c r="A42" s="10" t="s">
        <v>35</v>
      </c>
      <c r="B42" s="21">
        <v>0</v>
      </c>
      <c r="C42" s="31">
        <v>0</v>
      </c>
      <c r="D42" s="9"/>
      <c r="E42" s="9">
        <v>16</v>
      </c>
      <c r="F42" s="23">
        <v>263340</v>
      </c>
      <c r="G42" s="9"/>
      <c r="H42" s="21">
        <v>0</v>
      </c>
      <c r="I42" s="31">
        <v>0</v>
      </c>
      <c r="J42" s="9"/>
      <c r="K42" s="9">
        <v>33041</v>
      </c>
      <c r="L42" s="23">
        <v>742137808</v>
      </c>
      <c r="M42" s="9"/>
      <c r="N42" s="20"/>
    </row>
    <row r="43" spans="1:14" ht="15">
      <c r="A43" s="10" t="s">
        <v>36</v>
      </c>
      <c r="B43" s="9">
        <v>171364</v>
      </c>
      <c r="C43" s="23">
        <v>136197352</v>
      </c>
      <c r="D43" s="9"/>
      <c r="E43" s="21">
        <v>0</v>
      </c>
      <c r="F43" s="31">
        <v>0</v>
      </c>
      <c r="G43" s="9"/>
      <c r="H43" s="9">
        <v>53978</v>
      </c>
      <c r="I43" s="23">
        <v>18581227</v>
      </c>
      <c r="J43" s="9"/>
      <c r="K43" s="21">
        <v>0</v>
      </c>
      <c r="L43" s="31">
        <v>0</v>
      </c>
      <c r="M43" s="9"/>
      <c r="N43" s="20"/>
    </row>
    <row r="44" spans="1:14" ht="15">
      <c r="A44" s="10" t="s">
        <v>37</v>
      </c>
      <c r="B44" s="9">
        <v>16796</v>
      </c>
      <c r="C44" s="23">
        <v>13214153</v>
      </c>
      <c r="D44" s="9"/>
      <c r="E44" s="9">
        <v>1250</v>
      </c>
      <c r="F44" s="23">
        <v>24462600</v>
      </c>
      <c r="G44" s="9"/>
      <c r="H44" s="9">
        <v>574</v>
      </c>
      <c r="I44" s="23">
        <v>616000</v>
      </c>
      <c r="J44" s="9"/>
      <c r="K44" s="9">
        <v>8119.1</v>
      </c>
      <c r="L44" s="23">
        <v>14158202</v>
      </c>
      <c r="M44" s="9"/>
      <c r="N44" s="20"/>
    </row>
    <row r="45" spans="1:14" ht="15">
      <c r="A45" s="10" t="s">
        <v>38</v>
      </c>
      <c r="B45" s="21">
        <v>0</v>
      </c>
      <c r="C45" s="31">
        <v>0</v>
      </c>
      <c r="D45" s="9"/>
      <c r="E45" s="21">
        <v>0</v>
      </c>
      <c r="F45" s="31">
        <v>0</v>
      </c>
      <c r="G45" s="9"/>
      <c r="H45" s="9">
        <v>31867</v>
      </c>
      <c r="I45" s="23">
        <v>27890847</v>
      </c>
      <c r="J45" s="9"/>
      <c r="K45" s="21">
        <v>0</v>
      </c>
      <c r="L45" s="31">
        <v>0</v>
      </c>
      <c r="M45" s="9"/>
      <c r="N45" s="20"/>
    </row>
    <row r="46" spans="1:14" ht="15">
      <c r="A46" s="10" t="s">
        <v>39</v>
      </c>
      <c r="B46" s="21">
        <v>0</v>
      </c>
      <c r="C46" s="31">
        <v>0</v>
      </c>
      <c r="D46" s="9"/>
      <c r="E46" s="21">
        <v>0</v>
      </c>
      <c r="F46" s="31">
        <v>0</v>
      </c>
      <c r="G46" s="9"/>
      <c r="H46" s="9">
        <v>16454</v>
      </c>
      <c r="I46" s="23">
        <v>12071900</v>
      </c>
      <c r="J46" s="9"/>
      <c r="K46" s="21">
        <v>0</v>
      </c>
      <c r="L46" s="31">
        <v>0</v>
      </c>
      <c r="M46" s="9"/>
      <c r="N46" s="20"/>
    </row>
    <row r="47" spans="1:14" ht="15">
      <c r="A47" s="10" t="s">
        <v>40</v>
      </c>
      <c r="B47" s="21">
        <v>0</v>
      </c>
      <c r="C47" s="31">
        <v>0</v>
      </c>
      <c r="D47" s="9"/>
      <c r="E47" s="9">
        <v>667</v>
      </c>
      <c r="F47" s="23">
        <v>2362900</v>
      </c>
      <c r="G47" s="9"/>
      <c r="H47" s="21">
        <v>0</v>
      </c>
      <c r="I47" s="31">
        <v>0</v>
      </c>
      <c r="J47" s="9"/>
      <c r="K47" s="21">
        <v>0</v>
      </c>
      <c r="L47" s="31">
        <v>0</v>
      </c>
      <c r="M47" s="9"/>
      <c r="N47" s="20"/>
    </row>
    <row r="48" spans="1:14" ht="15">
      <c r="A48" s="10" t="s">
        <v>41</v>
      </c>
      <c r="B48" s="21">
        <v>0</v>
      </c>
      <c r="C48" s="31">
        <v>0</v>
      </c>
      <c r="D48" s="9"/>
      <c r="E48" s="21">
        <v>0</v>
      </c>
      <c r="F48" s="31">
        <v>0</v>
      </c>
      <c r="G48" s="9"/>
      <c r="H48" s="9">
        <v>18842</v>
      </c>
      <c r="I48" s="23">
        <v>9666007</v>
      </c>
      <c r="J48" s="9"/>
      <c r="K48" s="21">
        <v>0</v>
      </c>
      <c r="L48" s="31">
        <v>0</v>
      </c>
      <c r="M48" s="9"/>
      <c r="N48" s="20"/>
    </row>
    <row r="49" spans="1:14" ht="15">
      <c r="A49" s="10" t="s">
        <v>42</v>
      </c>
      <c r="B49" s="21">
        <v>0</v>
      </c>
      <c r="C49" s="31">
        <v>0</v>
      </c>
      <c r="D49" s="9"/>
      <c r="E49" s="9">
        <v>5526</v>
      </c>
      <c r="F49" s="23">
        <v>618477252</v>
      </c>
      <c r="G49" s="9"/>
      <c r="H49" s="21">
        <v>0</v>
      </c>
      <c r="I49" s="31">
        <v>0</v>
      </c>
      <c r="J49" s="9"/>
      <c r="K49" s="21">
        <v>0</v>
      </c>
      <c r="L49" s="31">
        <v>0</v>
      </c>
      <c r="M49" s="9"/>
      <c r="N49" s="20"/>
    </row>
    <row r="50" spans="1:14" ht="15">
      <c r="A50" s="10" t="s">
        <v>43</v>
      </c>
      <c r="B50" s="9">
        <v>18826</v>
      </c>
      <c r="C50" s="23">
        <v>24444622</v>
      </c>
      <c r="D50" s="9"/>
      <c r="E50" s="9">
        <v>848</v>
      </c>
      <c r="F50" s="23">
        <v>940100</v>
      </c>
      <c r="G50" s="9"/>
      <c r="H50" s="21">
        <v>373</v>
      </c>
      <c r="I50" s="31">
        <v>117400</v>
      </c>
      <c r="J50" s="9"/>
      <c r="K50" s="9">
        <v>9637</v>
      </c>
      <c r="L50" s="23">
        <v>11387650</v>
      </c>
      <c r="M50" s="9"/>
      <c r="N50" s="20"/>
    </row>
    <row r="51" spans="1:14" ht="15">
      <c r="A51" s="10" t="s">
        <v>44</v>
      </c>
      <c r="B51" s="21">
        <v>0</v>
      </c>
      <c r="C51" s="31">
        <v>0</v>
      </c>
      <c r="D51" s="9"/>
      <c r="E51" s="21">
        <v>0</v>
      </c>
      <c r="F51" s="31">
        <v>0</v>
      </c>
      <c r="G51" s="9"/>
      <c r="H51" s="9">
        <v>9318</v>
      </c>
      <c r="I51" s="23">
        <v>5076142</v>
      </c>
      <c r="J51" s="9"/>
      <c r="K51" s="21">
        <v>0</v>
      </c>
      <c r="L51" s="31">
        <v>0</v>
      </c>
      <c r="M51" s="9"/>
      <c r="N51" s="20"/>
    </row>
    <row r="52" spans="1:14" ht="15">
      <c r="A52" s="10" t="s">
        <v>45</v>
      </c>
      <c r="B52" s="21">
        <v>0</v>
      </c>
      <c r="C52" s="31">
        <v>0</v>
      </c>
      <c r="D52" s="9"/>
      <c r="E52" s="21">
        <v>0</v>
      </c>
      <c r="F52" s="31">
        <v>0</v>
      </c>
      <c r="G52" s="9"/>
      <c r="H52" s="9">
        <v>18490</v>
      </c>
      <c r="I52" s="23">
        <v>22019200</v>
      </c>
      <c r="J52" s="9"/>
      <c r="K52" s="21">
        <v>0</v>
      </c>
      <c r="L52" s="31">
        <v>0</v>
      </c>
      <c r="M52" s="9"/>
      <c r="N52" s="20"/>
    </row>
    <row r="53" spans="1:14" ht="15">
      <c r="A53" s="10" t="s">
        <v>46</v>
      </c>
      <c r="B53" s="9">
        <v>154189</v>
      </c>
      <c r="C53" s="23">
        <v>203512247</v>
      </c>
      <c r="D53" s="9"/>
      <c r="E53" s="9">
        <v>1573</v>
      </c>
      <c r="F53" s="23">
        <v>6023842</v>
      </c>
      <c r="G53" s="9"/>
      <c r="H53" s="21">
        <v>4607</v>
      </c>
      <c r="I53" s="31">
        <v>4698000</v>
      </c>
      <c r="J53" s="9"/>
      <c r="K53" s="9">
        <v>12146</v>
      </c>
      <c r="L53" s="23">
        <v>14931903</v>
      </c>
      <c r="M53" s="9"/>
      <c r="N53" s="20"/>
    </row>
    <row r="54" spans="1:14" ht="15">
      <c r="A54" s="10" t="s">
        <v>47</v>
      </c>
      <c r="B54" s="9">
        <v>185320</v>
      </c>
      <c r="C54" s="23">
        <v>219766087</v>
      </c>
      <c r="D54" s="9"/>
      <c r="E54" s="21">
        <v>0</v>
      </c>
      <c r="F54" s="31">
        <v>0</v>
      </c>
      <c r="G54" s="9"/>
      <c r="H54" s="21">
        <v>1318</v>
      </c>
      <c r="I54" s="31">
        <v>1209100</v>
      </c>
      <c r="J54" s="21"/>
      <c r="K54" s="21">
        <v>0</v>
      </c>
      <c r="L54" s="31">
        <v>0</v>
      </c>
      <c r="M54" s="9"/>
      <c r="N54" s="20"/>
    </row>
    <row r="55" spans="1:14" ht="15">
      <c r="A55" s="10" t="s">
        <v>48</v>
      </c>
      <c r="B55" s="9">
        <v>22030</v>
      </c>
      <c r="C55" s="23">
        <v>60692593</v>
      </c>
      <c r="D55" s="9"/>
      <c r="E55" s="9">
        <v>1833</v>
      </c>
      <c r="F55" s="23">
        <v>1451370</v>
      </c>
      <c r="G55" s="9"/>
      <c r="H55" s="9">
        <v>1784</v>
      </c>
      <c r="I55" s="23">
        <v>1517909</v>
      </c>
      <c r="J55" s="9"/>
      <c r="K55" s="21">
        <v>0</v>
      </c>
      <c r="L55" s="31">
        <v>0</v>
      </c>
      <c r="M55" s="9"/>
      <c r="N55" s="20"/>
    </row>
    <row r="56" spans="1:14" ht="15">
      <c r="A56" s="10" t="s">
        <v>49</v>
      </c>
      <c r="B56" s="21">
        <v>0</v>
      </c>
      <c r="C56" s="31">
        <v>0</v>
      </c>
      <c r="D56" s="9"/>
      <c r="E56" s="9">
        <v>83</v>
      </c>
      <c r="F56" s="23">
        <v>27490755</v>
      </c>
      <c r="G56" s="9"/>
      <c r="H56" s="21">
        <v>0</v>
      </c>
      <c r="I56" s="31">
        <v>0</v>
      </c>
      <c r="J56" s="9"/>
      <c r="K56" s="21">
        <v>0</v>
      </c>
      <c r="L56" s="31">
        <v>0</v>
      </c>
      <c r="M56" s="9"/>
      <c r="N56" s="20"/>
    </row>
    <row r="57" spans="1:14" ht="15">
      <c r="A57" s="10" t="s">
        <v>50</v>
      </c>
      <c r="B57" s="21">
        <v>0</v>
      </c>
      <c r="C57" s="31">
        <v>0</v>
      </c>
      <c r="D57" s="9"/>
      <c r="E57" s="9">
        <v>1652</v>
      </c>
      <c r="F57" s="23">
        <v>1846000</v>
      </c>
      <c r="G57" s="9"/>
      <c r="H57" s="21">
        <v>0</v>
      </c>
      <c r="I57" s="31">
        <v>0</v>
      </c>
      <c r="J57" s="9"/>
      <c r="K57" s="21">
        <v>0</v>
      </c>
      <c r="L57" s="31">
        <v>0</v>
      </c>
      <c r="M57" s="9"/>
      <c r="N57" s="20"/>
    </row>
    <row r="58" spans="1:14" ht="15">
      <c r="A58" s="10" t="s">
        <v>51</v>
      </c>
      <c r="B58" s="21">
        <v>0</v>
      </c>
      <c r="C58" s="31">
        <v>0</v>
      </c>
      <c r="D58" s="9"/>
      <c r="E58" s="21">
        <v>0</v>
      </c>
      <c r="F58" s="31">
        <v>0</v>
      </c>
      <c r="G58" s="9"/>
      <c r="H58" s="9">
        <v>670</v>
      </c>
      <c r="I58" s="23">
        <v>469000</v>
      </c>
      <c r="J58" s="9"/>
      <c r="K58" s="9">
        <v>5570</v>
      </c>
      <c r="L58" s="23">
        <v>5193100</v>
      </c>
      <c r="M58" s="9"/>
      <c r="N58" s="20"/>
    </row>
    <row r="59" spans="1:14" ht="15">
      <c r="A59" s="12"/>
      <c r="B59" s="13"/>
      <c r="C59" s="13"/>
      <c r="D59" s="13"/>
      <c r="E59" s="13"/>
      <c r="F59" s="13"/>
      <c r="G59" s="13"/>
      <c r="H59" s="13"/>
      <c r="I59" s="13"/>
      <c r="J59" s="13"/>
      <c r="K59" s="13"/>
      <c r="L59" s="13"/>
      <c r="M59" s="9"/>
      <c r="N59" s="20"/>
    </row>
    <row r="60" spans="1:14" ht="15">
      <c r="A60" s="23" t="s">
        <v>52</v>
      </c>
      <c r="B60" s="9"/>
      <c r="C60" s="9"/>
      <c r="D60" s="9"/>
      <c r="E60" s="9"/>
      <c r="F60" s="9"/>
      <c r="G60" s="9"/>
      <c r="H60" s="9"/>
      <c r="I60" s="9"/>
      <c r="J60" s="9"/>
      <c r="K60" s="9"/>
      <c r="L60" s="9"/>
      <c r="M60" s="9"/>
      <c r="N60" s="20"/>
    </row>
    <row r="61" spans="1:14" ht="15">
      <c r="A61" s="24" t="s">
        <v>55</v>
      </c>
      <c r="B61" s="9"/>
      <c r="C61" s="9"/>
      <c r="D61" s="9"/>
      <c r="E61" s="9"/>
      <c r="F61" s="9"/>
      <c r="G61" s="9"/>
      <c r="H61" s="9"/>
      <c r="I61" s="9"/>
      <c r="J61" s="9"/>
      <c r="K61" s="9"/>
      <c r="L61" s="9"/>
      <c r="M61" s="9"/>
      <c r="N61" s="20"/>
    </row>
    <row r="62" spans="1:14" ht="15">
      <c r="A62" s="23" t="s">
        <v>83</v>
      </c>
      <c r="B62" s="9"/>
      <c r="C62" s="9"/>
      <c r="D62" s="9"/>
      <c r="E62" s="9"/>
      <c r="F62" s="9"/>
      <c r="G62" s="9"/>
      <c r="H62" s="9"/>
      <c r="I62" s="9"/>
      <c r="J62" s="9"/>
      <c r="K62" s="9"/>
      <c r="L62" s="9"/>
      <c r="M62" s="9"/>
      <c r="N62" s="20"/>
    </row>
    <row r="63" spans="1:14" ht="15">
      <c r="A63" s="23" t="s">
        <v>53</v>
      </c>
      <c r="B63" s="9"/>
      <c r="C63" s="9"/>
      <c r="D63" s="9"/>
      <c r="E63" s="9"/>
      <c r="F63" s="9"/>
      <c r="G63" s="9"/>
      <c r="H63" s="9"/>
      <c r="I63" s="9"/>
      <c r="J63" s="9"/>
      <c r="K63" s="9"/>
      <c r="L63" s="9"/>
      <c r="M63" s="9"/>
      <c r="N63" s="20"/>
    </row>
    <row r="64" spans="1:14" ht="15">
      <c r="A64" s="23" t="s">
        <v>85</v>
      </c>
      <c r="B64" s="9"/>
      <c r="C64" s="9"/>
      <c r="D64" s="9"/>
      <c r="E64" s="9"/>
      <c r="F64" s="9"/>
      <c r="G64" s="9"/>
      <c r="H64" s="9"/>
      <c r="I64" s="9"/>
      <c r="J64" s="9"/>
      <c r="K64" s="9"/>
      <c r="L64" s="9"/>
      <c r="M64" s="9"/>
      <c r="N64" s="20"/>
    </row>
    <row r="65" spans="1:14" ht="31.5" customHeight="1">
      <c r="A65" s="78" t="s">
        <v>81</v>
      </c>
      <c r="B65" s="78"/>
      <c r="C65" s="78"/>
      <c r="D65" s="78"/>
      <c r="E65" s="78"/>
      <c r="F65" s="78"/>
      <c r="G65" s="78"/>
      <c r="H65" s="78"/>
      <c r="I65" s="78"/>
      <c r="J65" s="78"/>
      <c r="K65" s="78"/>
      <c r="L65" s="78"/>
      <c r="M65" s="9"/>
      <c r="N65" s="20"/>
    </row>
    <row r="66" spans="1:14" ht="15">
      <c r="A66" s="25"/>
      <c r="B66" s="9"/>
      <c r="C66" s="9"/>
      <c r="D66" s="9"/>
      <c r="E66" s="9"/>
      <c r="F66" s="9"/>
      <c r="G66" s="9"/>
      <c r="H66" s="9"/>
      <c r="I66" s="9"/>
      <c r="J66" s="9"/>
      <c r="K66" s="9"/>
      <c r="L66" s="9"/>
      <c r="M66" s="9"/>
      <c r="N66" s="20"/>
    </row>
    <row r="67" spans="1:14" ht="15">
      <c r="A67" s="23" t="s">
        <v>84</v>
      </c>
      <c r="B67" s="9"/>
      <c r="C67" s="9"/>
      <c r="D67" s="9"/>
      <c r="E67" s="9"/>
      <c r="F67" s="9"/>
      <c r="G67" s="9"/>
      <c r="H67" s="9"/>
      <c r="I67" s="9"/>
      <c r="J67" s="9"/>
      <c r="K67" s="9"/>
      <c r="L67" s="9"/>
      <c r="M67" s="9"/>
      <c r="N67" s="20"/>
    </row>
    <row r="68" spans="1:14" ht="15">
      <c r="A68" s="25"/>
      <c r="B68" s="25"/>
      <c r="C68" s="25"/>
      <c r="D68" s="9"/>
      <c r="E68" s="9"/>
      <c r="F68" s="9"/>
      <c r="G68" s="9"/>
      <c r="H68" s="9"/>
      <c r="I68" s="9"/>
      <c r="J68" s="9"/>
      <c r="K68" s="9"/>
      <c r="L68" s="9"/>
      <c r="M68" s="9"/>
      <c r="N68" s="20"/>
    </row>
    <row r="69" spans="1:14" ht="15">
      <c r="A69" s="10"/>
      <c r="B69" s="9"/>
      <c r="C69" s="9"/>
      <c r="D69" s="9"/>
      <c r="E69" s="9"/>
      <c r="F69" s="9"/>
      <c r="G69" s="9"/>
      <c r="H69" s="9"/>
      <c r="I69" s="9"/>
      <c r="J69" s="9"/>
      <c r="K69" s="9"/>
      <c r="L69" s="9"/>
      <c r="M69" s="9"/>
      <c r="N69" s="20"/>
    </row>
    <row r="70" spans="1:14" ht="15">
      <c r="A70" s="10"/>
      <c r="B70" s="9"/>
      <c r="C70" s="9"/>
      <c r="D70" s="9"/>
      <c r="E70" s="9"/>
      <c r="F70" s="9"/>
      <c r="G70" s="9"/>
      <c r="H70" s="9"/>
      <c r="I70" s="9"/>
      <c r="J70" s="9"/>
      <c r="K70" s="9"/>
      <c r="L70" s="9"/>
      <c r="M70" s="9"/>
      <c r="N70" s="20"/>
    </row>
  </sheetData>
  <sheetProtection/>
  <mergeCells count="5">
    <mergeCell ref="B4:C4"/>
    <mergeCell ref="E4:F4"/>
    <mergeCell ref="H4:I4"/>
    <mergeCell ref="K4:L4"/>
    <mergeCell ref="A65:L65"/>
  </mergeCells>
  <printOptions/>
  <pageMargins left="0.7" right="0.7" top="0.75" bottom="0.75" header="0.3" footer="0.3"/>
  <pageSetup fitToHeight="2" fitToWidth="1" horizontalDpi="600" verticalDpi="600" orientation="landscape" scale="72" r:id="rId1"/>
</worksheet>
</file>

<file path=xl/worksheets/sheet13.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4" ht="20.25">
      <c r="A1" s="44" t="s">
        <v>0</v>
      </c>
      <c r="B1" s="33"/>
      <c r="C1" s="33"/>
      <c r="D1" s="33"/>
      <c r="E1" s="33"/>
      <c r="F1" s="33"/>
      <c r="G1" s="33"/>
      <c r="H1" s="33"/>
      <c r="I1" s="33"/>
      <c r="J1" s="33"/>
      <c r="K1" s="33"/>
      <c r="L1" s="33"/>
      <c r="M1" s="33"/>
      <c r="N1" s="48"/>
    </row>
    <row r="2" spans="1:14" ht="20.25">
      <c r="A2" s="45" t="s">
        <v>91</v>
      </c>
      <c r="B2" s="33"/>
      <c r="C2" s="33"/>
      <c r="D2" s="33"/>
      <c r="E2" s="33"/>
      <c r="F2" s="33"/>
      <c r="G2" s="33"/>
      <c r="H2" s="33"/>
      <c r="I2" s="33"/>
      <c r="J2" s="33"/>
      <c r="K2" s="33"/>
      <c r="L2" s="33"/>
      <c r="M2" s="33"/>
      <c r="N2" s="48"/>
    </row>
    <row r="3" spans="1:14" ht="15">
      <c r="A3" s="33"/>
      <c r="B3" s="33"/>
      <c r="C3" s="33"/>
      <c r="D3" s="33"/>
      <c r="E3" s="33"/>
      <c r="F3" s="33"/>
      <c r="G3" s="33"/>
      <c r="H3" s="33"/>
      <c r="I3" s="33"/>
      <c r="J3" s="33"/>
      <c r="K3" s="33"/>
      <c r="L3" s="33"/>
      <c r="M3" s="33"/>
      <c r="N3" s="48"/>
    </row>
    <row r="4" spans="1:14" ht="34.5" customHeight="1">
      <c r="A4" s="32"/>
      <c r="B4" s="76" t="s">
        <v>67</v>
      </c>
      <c r="C4" s="76"/>
      <c r="D4" s="32"/>
      <c r="E4" s="77" t="s">
        <v>68</v>
      </c>
      <c r="F4" s="77"/>
      <c r="G4" s="32"/>
      <c r="H4" s="76" t="s">
        <v>69</v>
      </c>
      <c r="I4" s="76"/>
      <c r="J4" s="32"/>
      <c r="K4" s="76" t="s">
        <v>70</v>
      </c>
      <c r="L4" s="76"/>
      <c r="M4" s="33"/>
      <c r="N4" s="48"/>
    </row>
    <row r="5" spans="1:14" ht="16.5">
      <c r="A5" s="10" t="s">
        <v>65</v>
      </c>
      <c r="B5" s="14" t="s">
        <v>54</v>
      </c>
      <c r="C5" s="18" t="s">
        <v>66</v>
      </c>
      <c r="D5" s="16"/>
      <c r="E5" s="17" t="s">
        <v>54</v>
      </c>
      <c r="F5" s="15" t="s">
        <v>66</v>
      </c>
      <c r="G5" s="16"/>
      <c r="H5" s="17" t="s">
        <v>54</v>
      </c>
      <c r="I5" s="18" t="s">
        <v>66</v>
      </c>
      <c r="J5" s="16"/>
      <c r="K5" s="17" t="s">
        <v>54</v>
      </c>
      <c r="L5" s="15" t="s">
        <v>66</v>
      </c>
      <c r="M5" s="36"/>
      <c r="N5" s="48"/>
    </row>
    <row r="6" spans="1:14" ht="15">
      <c r="A6" s="34"/>
      <c r="B6" s="37"/>
      <c r="C6" s="34"/>
      <c r="D6" s="34"/>
      <c r="E6" s="34"/>
      <c r="F6" s="34"/>
      <c r="G6" s="34"/>
      <c r="H6" s="34"/>
      <c r="I6" s="33"/>
      <c r="J6" s="34"/>
      <c r="K6" s="34"/>
      <c r="L6" s="34"/>
      <c r="M6" s="33"/>
      <c r="N6" s="48"/>
    </row>
    <row r="7" spans="1:14" ht="15">
      <c r="A7" s="33" t="s">
        <v>1</v>
      </c>
      <c r="B7" s="37">
        <v>2810351</v>
      </c>
      <c r="C7" s="38">
        <v>2223324180</v>
      </c>
      <c r="D7" s="37"/>
      <c r="E7" s="37">
        <v>36271</v>
      </c>
      <c r="F7" s="38">
        <v>707761864</v>
      </c>
      <c r="G7" s="37"/>
      <c r="H7" s="37">
        <v>581278.41</v>
      </c>
      <c r="I7" s="38">
        <v>415538796</v>
      </c>
      <c r="J7" s="37"/>
      <c r="K7" s="37">
        <v>266875.70999999996</v>
      </c>
      <c r="L7" s="38">
        <v>1064488496</v>
      </c>
      <c r="M7" s="37"/>
      <c r="N7" s="48"/>
    </row>
    <row r="8" spans="1:14" ht="15">
      <c r="A8" s="33" t="s">
        <v>2</v>
      </c>
      <c r="B8" s="39">
        <v>0</v>
      </c>
      <c r="C8" s="46">
        <v>0</v>
      </c>
      <c r="D8" s="37"/>
      <c r="E8" s="39">
        <v>0</v>
      </c>
      <c r="F8" s="46">
        <v>0</v>
      </c>
      <c r="G8" s="37"/>
      <c r="H8" s="37">
        <v>3259</v>
      </c>
      <c r="I8" s="35">
        <v>3790448</v>
      </c>
      <c r="J8" s="37"/>
      <c r="K8" s="39">
        <v>0</v>
      </c>
      <c r="L8" s="46">
        <v>0</v>
      </c>
      <c r="M8" s="37"/>
      <c r="N8" s="48"/>
    </row>
    <row r="9" spans="1:14" ht="15">
      <c r="A9" s="33" t="s">
        <v>3</v>
      </c>
      <c r="B9" s="39">
        <v>0</v>
      </c>
      <c r="C9" s="46">
        <v>0</v>
      </c>
      <c r="D9" s="37"/>
      <c r="E9" s="39">
        <v>0</v>
      </c>
      <c r="F9" s="46">
        <v>0</v>
      </c>
      <c r="G9" s="37"/>
      <c r="H9" s="37">
        <v>43401</v>
      </c>
      <c r="I9" s="35">
        <v>26252040</v>
      </c>
      <c r="J9" s="37"/>
      <c r="K9" s="39">
        <v>0</v>
      </c>
      <c r="L9" s="46">
        <v>0</v>
      </c>
      <c r="M9" s="37"/>
      <c r="N9" s="48"/>
    </row>
    <row r="10" spans="1:14" ht="15">
      <c r="A10" s="33" t="s">
        <v>4</v>
      </c>
      <c r="B10" s="39">
        <v>0</v>
      </c>
      <c r="C10" s="46">
        <v>0</v>
      </c>
      <c r="D10" s="37"/>
      <c r="E10" s="37">
        <v>21</v>
      </c>
      <c r="F10" s="35">
        <v>265100</v>
      </c>
      <c r="G10" s="37"/>
      <c r="H10" s="37">
        <v>7321</v>
      </c>
      <c r="I10" s="35">
        <v>4123488</v>
      </c>
      <c r="J10" s="37"/>
      <c r="K10" s="39">
        <v>0</v>
      </c>
      <c r="L10" s="46">
        <v>0</v>
      </c>
      <c r="M10" s="37"/>
      <c r="N10" s="48"/>
    </row>
    <row r="11" spans="1:14" ht="15">
      <c r="A11" s="33" t="s">
        <v>5</v>
      </c>
      <c r="B11" s="39">
        <v>0</v>
      </c>
      <c r="C11" s="46">
        <v>0</v>
      </c>
      <c r="D11" s="37"/>
      <c r="E11" s="37">
        <v>607</v>
      </c>
      <c r="F11" s="35">
        <v>427482</v>
      </c>
      <c r="G11" s="37"/>
      <c r="H11" s="37">
        <v>27761</v>
      </c>
      <c r="I11" s="35">
        <v>27832126</v>
      </c>
      <c r="J11" s="37"/>
      <c r="K11" s="37">
        <v>62605</v>
      </c>
      <c r="L11" s="35">
        <v>111357163</v>
      </c>
      <c r="M11" s="37"/>
      <c r="N11" s="48"/>
    </row>
    <row r="12" spans="1:14" ht="15">
      <c r="A12" s="33" t="s">
        <v>6</v>
      </c>
      <c r="B12" s="39">
        <v>0</v>
      </c>
      <c r="C12" s="46">
        <v>0</v>
      </c>
      <c r="D12" s="37"/>
      <c r="E12" s="39">
        <v>0</v>
      </c>
      <c r="F12" s="46">
        <v>0</v>
      </c>
      <c r="G12" s="37"/>
      <c r="H12" s="37">
        <v>7986</v>
      </c>
      <c r="I12" s="35">
        <v>3875471</v>
      </c>
      <c r="J12" s="37"/>
      <c r="K12" s="39">
        <v>0</v>
      </c>
      <c r="L12" s="46">
        <v>0</v>
      </c>
      <c r="M12" s="37"/>
      <c r="N12" s="48"/>
    </row>
    <row r="13" spans="1:14" ht="15">
      <c r="A13" s="33" t="s">
        <v>7</v>
      </c>
      <c r="B13" s="39">
        <v>0</v>
      </c>
      <c r="C13" s="46">
        <v>0</v>
      </c>
      <c r="D13" s="37"/>
      <c r="E13" s="39">
        <v>0</v>
      </c>
      <c r="F13" s="46">
        <v>0</v>
      </c>
      <c r="G13" s="37"/>
      <c r="H13" s="37">
        <v>15191</v>
      </c>
      <c r="I13" s="35">
        <v>16358800</v>
      </c>
      <c r="J13" s="37"/>
      <c r="K13" s="39">
        <v>0</v>
      </c>
      <c r="L13" s="46">
        <v>0</v>
      </c>
      <c r="M13" s="37"/>
      <c r="N13" s="48"/>
    </row>
    <row r="14" spans="1:14" ht="15">
      <c r="A14" s="33" t="s">
        <v>8</v>
      </c>
      <c r="B14" s="39">
        <v>0</v>
      </c>
      <c r="C14" s="46">
        <v>0</v>
      </c>
      <c r="D14" s="37"/>
      <c r="E14" s="39">
        <v>0</v>
      </c>
      <c r="F14" s="46">
        <v>0</v>
      </c>
      <c r="G14" s="37"/>
      <c r="H14" s="37">
        <v>518</v>
      </c>
      <c r="I14" s="35">
        <v>362100</v>
      </c>
      <c r="J14" s="37"/>
      <c r="K14" s="39">
        <v>0</v>
      </c>
      <c r="L14" s="46">
        <v>0</v>
      </c>
      <c r="M14" s="37"/>
      <c r="N14" s="48"/>
    </row>
    <row r="15" spans="1:14" ht="15">
      <c r="A15" s="33" t="s">
        <v>9</v>
      </c>
      <c r="B15" s="39">
        <v>0</v>
      </c>
      <c r="C15" s="46">
        <v>0</v>
      </c>
      <c r="D15" s="37"/>
      <c r="E15" s="39">
        <v>0</v>
      </c>
      <c r="F15" s="46">
        <v>0</v>
      </c>
      <c r="G15" s="37"/>
      <c r="H15" s="37">
        <v>56256</v>
      </c>
      <c r="I15" s="35">
        <v>43726837</v>
      </c>
      <c r="J15" s="37"/>
      <c r="K15" s="37">
        <v>19441</v>
      </c>
      <c r="L15" s="35">
        <v>19175550</v>
      </c>
      <c r="M15" s="37"/>
      <c r="N15" s="48"/>
    </row>
    <row r="16" spans="1:14" ht="15">
      <c r="A16" s="33" t="s">
        <v>10</v>
      </c>
      <c r="B16" s="37">
        <v>49765</v>
      </c>
      <c r="C16" s="35">
        <v>35467140</v>
      </c>
      <c r="D16" s="37"/>
      <c r="E16" s="37">
        <v>1044</v>
      </c>
      <c r="F16" s="35">
        <v>2847300</v>
      </c>
      <c r="G16" s="37"/>
      <c r="H16" s="37">
        <v>9432</v>
      </c>
      <c r="I16" s="35">
        <v>3436100</v>
      </c>
      <c r="J16" s="37"/>
      <c r="K16" s="39">
        <v>0</v>
      </c>
      <c r="L16" s="46">
        <v>0</v>
      </c>
      <c r="M16" s="37"/>
      <c r="N16" s="48"/>
    </row>
    <row r="17" spans="1:14" ht="15">
      <c r="A17" s="33" t="s">
        <v>11</v>
      </c>
      <c r="B17" s="39">
        <v>0</v>
      </c>
      <c r="C17" s="46">
        <v>0</v>
      </c>
      <c r="D17" s="37"/>
      <c r="E17" s="39">
        <v>0</v>
      </c>
      <c r="F17" s="46">
        <v>0</v>
      </c>
      <c r="G17" s="37"/>
      <c r="H17" s="37">
        <v>2215</v>
      </c>
      <c r="I17" s="35">
        <v>3739900</v>
      </c>
      <c r="J17" s="37"/>
      <c r="K17" s="39">
        <v>0</v>
      </c>
      <c r="L17" s="46">
        <v>0</v>
      </c>
      <c r="M17" s="37"/>
      <c r="N17" s="48"/>
    </row>
    <row r="18" spans="1:14" ht="15">
      <c r="A18" s="33" t="s">
        <v>12</v>
      </c>
      <c r="B18" s="39">
        <v>0</v>
      </c>
      <c r="C18" s="46">
        <v>0</v>
      </c>
      <c r="D18" s="37"/>
      <c r="E18" s="39">
        <v>0</v>
      </c>
      <c r="F18" s="46">
        <v>0</v>
      </c>
      <c r="G18" s="37"/>
      <c r="H18" s="37">
        <v>25804</v>
      </c>
      <c r="I18" s="35">
        <v>16238752</v>
      </c>
      <c r="J18" s="37"/>
      <c r="K18" s="39">
        <v>0</v>
      </c>
      <c r="L18" s="46">
        <v>0</v>
      </c>
      <c r="M18" s="37"/>
      <c r="N18" s="48"/>
    </row>
    <row r="19" spans="1:14" ht="15">
      <c r="A19" s="33" t="s">
        <v>13</v>
      </c>
      <c r="B19" s="37">
        <v>42016</v>
      </c>
      <c r="C19" s="35">
        <v>39390543</v>
      </c>
      <c r="D19" s="37"/>
      <c r="E19" s="39">
        <v>0</v>
      </c>
      <c r="F19" s="46">
        <v>0</v>
      </c>
      <c r="G19" s="37"/>
      <c r="H19" s="37">
        <v>15723</v>
      </c>
      <c r="I19" s="35">
        <v>17886495</v>
      </c>
      <c r="J19" s="37"/>
      <c r="K19" s="39">
        <v>0</v>
      </c>
      <c r="L19" s="46">
        <v>0</v>
      </c>
      <c r="M19" s="37"/>
      <c r="N19" s="48"/>
    </row>
    <row r="20" spans="1:14" ht="15">
      <c r="A20" s="33" t="s">
        <v>14</v>
      </c>
      <c r="B20" s="39">
        <v>0</v>
      </c>
      <c r="C20" s="46">
        <v>0</v>
      </c>
      <c r="D20" s="37"/>
      <c r="E20" s="37">
        <v>6625</v>
      </c>
      <c r="F20" s="35">
        <v>54760542</v>
      </c>
      <c r="G20" s="37"/>
      <c r="H20" s="39">
        <v>817</v>
      </c>
      <c r="I20" s="46">
        <v>983143</v>
      </c>
      <c r="J20" s="37"/>
      <c r="K20" s="39">
        <v>0</v>
      </c>
      <c r="L20" s="46">
        <v>0</v>
      </c>
      <c r="M20" s="37"/>
      <c r="N20" s="48"/>
    </row>
    <row r="21" spans="1:14" ht="15">
      <c r="A21" s="33" t="s">
        <v>15</v>
      </c>
      <c r="B21" s="39">
        <v>0</v>
      </c>
      <c r="C21" s="46">
        <v>0</v>
      </c>
      <c r="D21" s="37"/>
      <c r="E21" s="37">
        <v>364</v>
      </c>
      <c r="F21" s="35">
        <v>695000</v>
      </c>
      <c r="G21" s="37"/>
      <c r="H21" s="39">
        <v>0</v>
      </c>
      <c r="I21" s="46">
        <v>0</v>
      </c>
      <c r="J21" s="37"/>
      <c r="K21" s="39">
        <v>0</v>
      </c>
      <c r="L21" s="46">
        <v>0</v>
      </c>
      <c r="M21" s="37"/>
      <c r="N21" s="48"/>
    </row>
    <row r="22" spans="1:14" ht="15">
      <c r="A22" s="33" t="s">
        <v>16</v>
      </c>
      <c r="B22" s="37">
        <v>517222</v>
      </c>
      <c r="C22" s="35">
        <v>374690209</v>
      </c>
      <c r="D22" s="37"/>
      <c r="E22" s="39">
        <v>0</v>
      </c>
      <c r="F22" s="46">
        <v>0</v>
      </c>
      <c r="G22" s="37"/>
      <c r="H22" s="39">
        <v>0</v>
      </c>
      <c r="I22" s="46">
        <v>0</v>
      </c>
      <c r="J22" s="37"/>
      <c r="K22" s="39">
        <v>0</v>
      </c>
      <c r="L22" s="46">
        <v>0</v>
      </c>
      <c r="M22" s="37"/>
      <c r="N22" s="48"/>
    </row>
    <row r="23" spans="1:14" ht="15">
      <c r="A23" s="33" t="s">
        <v>17</v>
      </c>
      <c r="B23" s="37">
        <v>264341</v>
      </c>
      <c r="C23" s="35">
        <v>238472508</v>
      </c>
      <c r="D23" s="37"/>
      <c r="E23" s="39">
        <v>0</v>
      </c>
      <c r="F23" s="46">
        <v>0</v>
      </c>
      <c r="G23" s="37"/>
      <c r="H23" s="37">
        <v>19581</v>
      </c>
      <c r="I23" s="35">
        <v>6131524</v>
      </c>
      <c r="J23" s="37"/>
      <c r="K23" s="39">
        <v>0</v>
      </c>
      <c r="L23" s="46">
        <v>0</v>
      </c>
      <c r="M23" s="37"/>
      <c r="N23" s="48"/>
    </row>
    <row r="24" spans="1:14" ht="15">
      <c r="A24" s="33" t="s">
        <v>18</v>
      </c>
      <c r="B24" s="37">
        <v>75626</v>
      </c>
      <c r="C24" s="35">
        <v>44677883</v>
      </c>
      <c r="D24" s="37"/>
      <c r="E24" s="39">
        <v>0</v>
      </c>
      <c r="F24" s="46">
        <v>0</v>
      </c>
      <c r="G24" s="37"/>
      <c r="H24" s="37">
        <v>1450.41</v>
      </c>
      <c r="I24" s="35">
        <v>754432</v>
      </c>
      <c r="J24" s="37"/>
      <c r="K24" s="37">
        <v>20047</v>
      </c>
      <c r="L24" s="35">
        <v>32774920</v>
      </c>
      <c r="M24" s="37"/>
      <c r="N24" s="48"/>
    </row>
    <row r="25" spans="1:14" ht="15">
      <c r="A25" s="33" t="s">
        <v>19</v>
      </c>
      <c r="B25" s="37">
        <v>79213</v>
      </c>
      <c r="C25" s="35">
        <v>90185623</v>
      </c>
      <c r="D25" s="37"/>
      <c r="E25" s="37">
        <v>885</v>
      </c>
      <c r="F25" s="35">
        <v>1664500</v>
      </c>
      <c r="G25" s="37"/>
      <c r="H25" s="37">
        <v>4149</v>
      </c>
      <c r="I25" s="35">
        <v>4564200</v>
      </c>
      <c r="J25" s="37"/>
      <c r="K25" s="39">
        <v>0</v>
      </c>
      <c r="L25" s="46">
        <v>0</v>
      </c>
      <c r="M25" s="37"/>
      <c r="N25" s="48"/>
    </row>
    <row r="26" spans="1:14" ht="15">
      <c r="A26" s="33" t="s">
        <v>20</v>
      </c>
      <c r="B26" s="37">
        <v>789724</v>
      </c>
      <c r="C26" s="35">
        <v>612103428</v>
      </c>
      <c r="D26" s="37"/>
      <c r="E26" s="39">
        <v>0</v>
      </c>
      <c r="F26" s="46">
        <v>0</v>
      </c>
      <c r="G26" s="37"/>
      <c r="H26" s="39">
        <v>0</v>
      </c>
      <c r="I26" s="46">
        <v>0</v>
      </c>
      <c r="J26" s="37"/>
      <c r="K26" s="37">
        <v>485.9</v>
      </c>
      <c r="L26" s="35">
        <v>148336</v>
      </c>
      <c r="M26" s="37"/>
      <c r="N26" s="48"/>
    </row>
    <row r="27" spans="1:14" ht="15">
      <c r="A27" s="33" t="s">
        <v>21</v>
      </c>
      <c r="B27" s="37">
        <v>354700</v>
      </c>
      <c r="C27" s="35">
        <v>141160516</v>
      </c>
      <c r="D27" s="37"/>
      <c r="E27" s="37">
        <v>2389</v>
      </c>
      <c r="F27" s="35">
        <v>1698270</v>
      </c>
      <c r="G27" s="37"/>
      <c r="H27" s="37">
        <v>3241</v>
      </c>
      <c r="I27" s="35">
        <v>2259324</v>
      </c>
      <c r="J27" s="37"/>
      <c r="K27" s="37">
        <v>3403</v>
      </c>
      <c r="L27" s="35">
        <v>1583050</v>
      </c>
      <c r="M27" s="37"/>
      <c r="N27" s="48"/>
    </row>
    <row r="28" spans="1:14" ht="15">
      <c r="A28" s="33" t="s">
        <v>22</v>
      </c>
      <c r="B28" s="39">
        <v>0</v>
      </c>
      <c r="C28" s="46">
        <v>0</v>
      </c>
      <c r="D28" s="37"/>
      <c r="E28" s="39">
        <v>0</v>
      </c>
      <c r="F28" s="46">
        <v>0</v>
      </c>
      <c r="G28" s="37"/>
      <c r="H28" s="37">
        <v>5198</v>
      </c>
      <c r="I28" s="35">
        <v>2532700</v>
      </c>
      <c r="J28" s="37"/>
      <c r="K28" s="37">
        <v>14362.02</v>
      </c>
      <c r="L28" s="35">
        <v>5475195</v>
      </c>
      <c r="M28" s="37"/>
      <c r="N28" s="48"/>
    </row>
    <row r="29" spans="1:14" ht="15">
      <c r="A29" s="33" t="s">
        <v>23</v>
      </c>
      <c r="B29" s="37">
        <v>60155</v>
      </c>
      <c r="C29" s="35">
        <v>20030466</v>
      </c>
      <c r="D29" s="37"/>
      <c r="E29" s="39">
        <v>0</v>
      </c>
      <c r="F29" s="46">
        <v>0</v>
      </c>
      <c r="G29" s="37"/>
      <c r="H29" s="37">
        <v>66950</v>
      </c>
      <c r="I29" s="35">
        <v>30104875</v>
      </c>
      <c r="J29" s="37"/>
      <c r="K29" s="39">
        <v>15753</v>
      </c>
      <c r="L29" s="46">
        <v>6169200</v>
      </c>
      <c r="M29" s="37"/>
      <c r="N29" s="48"/>
    </row>
    <row r="30" spans="1:14" ht="15">
      <c r="A30" s="33" t="s">
        <v>24</v>
      </c>
      <c r="B30" s="39">
        <v>0</v>
      </c>
      <c r="C30" s="46">
        <v>0</v>
      </c>
      <c r="D30" s="37"/>
      <c r="E30" s="37">
        <v>2129</v>
      </c>
      <c r="F30" s="35">
        <v>6450200</v>
      </c>
      <c r="G30" s="37"/>
      <c r="H30" s="37">
        <v>2591</v>
      </c>
      <c r="I30" s="35">
        <v>2952100</v>
      </c>
      <c r="J30" s="37"/>
      <c r="K30" s="39">
        <v>49</v>
      </c>
      <c r="L30" s="46">
        <v>41400</v>
      </c>
      <c r="M30" s="37"/>
      <c r="N30" s="48"/>
    </row>
    <row r="31" spans="1:14" ht="15">
      <c r="A31" s="33" t="s">
        <v>25</v>
      </c>
      <c r="B31" s="39">
        <v>0</v>
      </c>
      <c r="C31" s="46">
        <v>0</v>
      </c>
      <c r="D31" s="37"/>
      <c r="E31" s="37">
        <v>130</v>
      </c>
      <c r="F31" s="35">
        <v>120200</v>
      </c>
      <c r="G31" s="37"/>
      <c r="H31" s="37">
        <v>20636</v>
      </c>
      <c r="I31" s="35">
        <v>16863300</v>
      </c>
      <c r="J31" s="37"/>
      <c r="K31" s="39">
        <v>0</v>
      </c>
      <c r="L31" s="46">
        <v>0</v>
      </c>
      <c r="M31" s="37"/>
      <c r="N31" s="48"/>
    </row>
    <row r="32" spans="1:14" ht="15">
      <c r="A32" s="33" t="s">
        <v>26</v>
      </c>
      <c r="B32" s="39">
        <v>0</v>
      </c>
      <c r="C32" s="46">
        <v>0</v>
      </c>
      <c r="D32" s="37"/>
      <c r="E32" s="37">
        <v>840</v>
      </c>
      <c r="F32" s="35">
        <v>1243400</v>
      </c>
      <c r="G32" s="37"/>
      <c r="H32" s="39">
        <v>0</v>
      </c>
      <c r="I32" s="46">
        <v>0</v>
      </c>
      <c r="J32" s="37"/>
      <c r="K32" s="39">
        <v>0</v>
      </c>
      <c r="L32" s="46">
        <v>0</v>
      </c>
      <c r="M32" s="37"/>
      <c r="N32" s="48"/>
    </row>
    <row r="33" spans="1:14" ht="15">
      <c r="A33" s="33" t="s">
        <v>27</v>
      </c>
      <c r="B33" s="39">
        <v>0</v>
      </c>
      <c r="C33" s="46">
        <v>0</v>
      </c>
      <c r="D33" s="37"/>
      <c r="E33" s="39">
        <v>0</v>
      </c>
      <c r="F33" s="46">
        <v>0</v>
      </c>
      <c r="G33" s="37"/>
      <c r="H33" s="37">
        <v>6689</v>
      </c>
      <c r="I33" s="35">
        <v>5299069</v>
      </c>
      <c r="J33" s="37"/>
      <c r="K33" s="39">
        <v>0</v>
      </c>
      <c r="L33" s="46">
        <v>0</v>
      </c>
      <c r="M33" s="37"/>
      <c r="N33" s="48"/>
    </row>
    <row r="34" spans="1:14" ht="15">
      <c r="A34" s="33" t="s">
        <v>28</v>
      </c>
      <c r="B34" s="37">
        <v>9206</v>
      </c>
      <c r="C34" s="35">
        <v>3441739</v>
      </c>
      <c r="D34" s="37"/>
      <c r="E34" s="37">
        <v>6689</v>
      </c>
      <c r="F34" s="35">
        <v>7054346</v>
      </c>
      <c r="G34" s="37"/>
      <c r="H34" s="37">
        <v>35707</v>
      </c>
      <c r="I34" s="35">
        <v>18600432</v>
      </c>
      <c r="J34" s="37"/>
      <c r="K34" s="37">
        <v>4</v>
      </c>
      <c r="L34" s="35">
        <v>121709</v>
      </c>
      <c r="M34" s="37"/>
      <c r="N34" s="48"/>
    </row>
    <row r="35" spans="1:14" ht="15">
      <c r="A35" s="33" t="s">
        <v>29</v>
      </c>
      <c r="B35" s="39">
        <v>0</v>
      </c>
      <c r="C35" s="46">
        <v>0</v>
      </c>
      <c r="D35" s="37"/>
      <c r="E35" s="39" t="s">
        <v>92</v>
      </c>
      <c r="F35" s="46" t="s">
        <v>92</v>
      </c>
      <c r="G35" s="37"/>
      <c r="H35" s="37">
        <v>2199</v>
      </c>
      <c r="I35" s="35">
        <v>1954200</v>
      </c>
      <c r="J35" s="37"/>
      <c r="K35" s="39">
        <v>0</v>
      </c>
      <c r="L35" s="46">
        <v>0</v>
      </c>
      <c r="M35" s="37"/>
      <c r="N35" s="48"/>
    </row>
    <row r="36" spans="1:14" ht="15">
      <c r="A36" s="33" t="s">
        <v>30</v>
      </c>
      <c r="B36" s="39">
        <v>0</v>
      </c>
      <c r="C36" s="46">
        <v>0</v>
      </c>
      <c r="D36" s="37"/>
      <c r="E36" s="37">
        <v>799</v>
      </c>
      <c r="F36" s="35">
        <v>4164484</v>
      </c>
      <c r="G36" s="37"/>
      <c r="H36" s="39">
        <v>5140</v>
      </c>
      <c r="I36" s="46">
        <v>31277915</v>
      </c>
      <c r="J36" s="37"/>
      <c r="K36" s="37">
        <v>42119</v>
      </c>
      <c r="L36" s="35">
        <v>177053559</v>
      </c>
      <c r="M36" s="37"/>
      <c r="N36" s="48"/>
    </row>
    <row r="37" spans="1:14" ht="15">
      <c r="A37" s="33" t="s">
        <v>31</v>
      </c>
      <c r="B37" s="39">
        <v>0</v>
      </c>
      <c r="C37" s="46">
        <v>0</v>
      </c>
      <c r="D37" s="37"/>
      <c r="E37" s="37">
        <v>208</v>
      </c>
      <c r="F37" s="35">
        <v>349900</v>
      </c>
      <c r="G37" s="37"/>
      <c r="H37" s="39">
        <v>0</v>
      </c>
      <c r="I37" s="46">
        <v>0</v>
      </c>
      <c r="J37" s="37"/>
      <c r="K37" s="39">
        <v>0</v>
      </c>
      <c r="L37" s="46">
        <v>0</v>
      </c>
      <c r="M37" s="37"/>
      <c r="N37" s="48"/>
    </row>
    <row r="38" spans="1:14" ht="15">
      <c r="A38" s="33" t="s">
        <v>32</v>
      </c>
      <c r="B38" s="39">
        <v>0</v>
      </c>
      <c r="C38" s="46">
        <v>0</v>
      </c>
      <c r="D38" s="37"/>
      <c r="E38" s="39">
        <v>0</v>
      </c>
      <c r="F38" s="46">
        <v>0</v>
      </c>
      <c r="G38" s="37"/>
      <c r="H38" s="37">
        <v>14672</v>
      </c>
      <c r="I38" s="35">
        <v>10237593</v>
      </c>
      <c r="J38" s="37"/>
      <c r="K38" s="37">
        <v>12524</v>
      </c>
      <c r="L38" s="35">
        <v>8701200</v>
      </c>
      <c r="M38" s="37"/>
      <c r="N38" s="48"/>
    </row>
    <row r="39" spans="1:14" ht="15">
      <c r="A39" s="33" t="s">
        <v>33</v>
      </c>
      <c r="B39" s="39">
        <v>0</v>
      </c>
      <c r="C39" s="46">
        <v>0</v>
      </c>
      <c r="D39" s="37"/>
      <c r="E39" s="39">
        <v>0</v>
      </c>
      <c r="F39" s="46">
        <v>0</v>
      </c>
      <c r="G39" s="37"/>
      <c r="H39" s="37">
        <v>15772</v>
      </c>
      <c r="I39" s="35">
        <v>9099898</v>
      </c>
      <c r="J39" s="37"/>
      <c r="K39" s="37">
        <v>729.69</v>
      </c>
      <c r="L39" s="35">
        <v>416519</v>
      </c>
      <c r="M39" s="37"/>
      <c r="N39" s="48"/>
    </row>
    <row r="40" spans="1:14" ht="15">
      <c r="A40" s="33" t="s">
        <v>34</v>
      </c>
      <c r="B40" s="39">
        <v>0</v>
      </c>
      <c r="C40" s="46">
        <v>0</v>
      </c>
      <c r="D40" s="37"/>
      <c r="E40" s="39">
        <v>0</v>
      </c>
      <c r="F40" s="46">
        <v>0</v>
      </c>
      <c r="G40" s="37"/>
      <c r="H40" s="37">
        <v>3423</v>
      </c>
      <c r="I40" s="35">
        <v>2613205</v>
      </c>
      <c r="J40" s="37"/>
      <c r="K40" s="37">
        <v>7600</v>
      </c>
      <c r="L40" s="35">
        <v>7817873</v>
      </c>
      <c r="M40" s="37"/>
      <c r="N40" s="48"/>
    </row>
    <row r="41" spans="1:14" ht="15">
      <c r="A41" s="33" t="s">
        <v>35</v>
      </c>
      <c r="B41" s="39">
        <v>0</v>
      </c>
      <c r="C41" s="46">
        <v>0</v>
      </c>
      <c r="D41" s="37"/>
      <c r="E41" s="37">
        <v>16</v>
      </c>
      <c r="F41" s="35">
        <v>228000</v>
      </c>
      <c r="G41" s="37"/>
      <c r="H41" s="39">
        <v>0</v>
      </c>
      <c r="I41" s="46">
        <v>0</v>
      </c>
      <c r="J41" s="37"/>
      <c r="K41" s="37">
        <v>32281</v>
      </c>
      <c r="L41" s="35">
        <v>650330517</v>
      </c>
      <c r="M41" s="37"/>
      <c r="N41" s="48"/>
    </row>
    <row r="42" spans="1:14" ht="15">
      <c r="A42" s="33" t="s">
        <v>36</v>
      </c>
      <c r="B42" s="37">
        <v>171364</v>
      </c>
      <c r="C42" s="35">
        <v>135334140</v>
      </c>
      <c r="D42" s="37"/>
      <c r="E42" s="39">
        <v>0</v>
      </c>
      <c r="F42" s="46">
        <v>0</v>
      </c>
      <c r="G42" s="37"/>
      <c r="H42" s="37">
        <v>53978</v>
      </c>
      <c r="I42" s="35">
        <v>18519701</v>
      </c>
      <c r="J42" s="37"/>
      <c r="K42" s="39">
        <v>0</v>
      </c>
      <c r="L42" s="46">
        <v>0</v>
      </c>
      <c r="M42" s="37"/>
      <c r="N42" s="48"/>
    </row>
    <row r="43" spans="1:14" ht="15">
      <c r="A43" s="33" t="s">
        <v>37</v>
      </c>
      <c r="B43" s="37">
        <v>16796</v>
      </c>
      <c r="C43" s="35">
        <v>11375603</v>
      </c>
      <c r="D43" s="37"/>
      <c r="E43" s="37">
        <v>1250</v>
      </c>
      <c r="F43" s="35">
        <v>12850635</v>
      </c>
      <c r="G43" s="37"/>
      <c r="H43" s="37">
        <v>574</v>
      </c>
      <c r="I43" s="35">
        <v>606800</v>
      </c>
      <c r="J43" s="37"/>
      <c r="K43" s="37">
        <v>8119.1</v>
      </c>
      <c r="L43" s="35">
        <v>13067802</v>
      </c>
      <c r="M43" s="37"/>
      <c r="N43" s="48"/>
    </row>
    <row r="44" spans="1:14" ht="15">
      <c r="A44" s="33" t="s">
        <v>38</v>
      </c>
      <c r="B44" s="39">
        <v>0</v>
      </c>
      <c r="C44" s="46">
        <v>0</v>
      </c>
      <c r="D44" s="37"/>
      <c r="E44" s="39">
        <v>0</v>
      </c>
      <c r="F44" s="46">
        <v>0</v>
      </c>
      <c r="G44" s="37"/>
      <c r="H44" s="37">
        <v>31867</v>
      </c>
      <c r="I44" s="35">
        <v>27855924</v>
      </c>
      <c r="J44" s="37"/>
      <c r="K44" s="39">
        <v>0</v>
      </c>
      <c r="L44" s="46">
        <v>0</v>
      </c>
      <c r="M44" s="37"/>
      <c r="N44" s="48"/>
    </row>
    <row r="45" spans="1:14" ht="15">
      <c r="A45" s="33" t="s">
        <v>39</v>
      </c>
      <c r="B45" s="39">
        <v>0</v>
      </c>
      <c r="C45" s="46">
        <v>0</v>
      </c>
      <c r="D45" s="37"/>
      <c r="E45" s="39">
        <v>0</v>
      </c>
      <c r="F45" s="46">
        <v>0</v>
      </c>
      <c r="G45" s="37"/>
      <c r="H45" s="37">
        <v>16454</v>
      </c>
      <c r="I45" s="35">
        <v>12071900</v>
      </c>
      <c r="J45" s="37"/>
      <c r="K45" s="39">
        <v>0</v>
      </c>
      <c r="L45" s="46">
        <v>0</v>
      </c>
      <c r="M45" s="37"/>
      <c r="N45" s="48"/>
    </row>
    <row r="46" spans="1:14" ht="15">
      <c r="A46" s="33" t="s">
        <v>40</v>
      </c>
      <c r="B46" s="39">
        <v>0</v>
      </c>
      <c r="C46" s="46">
        <v>0</v>
      </c>
      <c r="D46" s="37"/>
      <c r="E46" s="37">
        <v>667</v>
      </c>
      <c r="F46" s="35">
        <v>1440376</v>
      </c>
      <c r="G46" s="37"/>
      <c r="H46" s="39">
        <v>0</v>
      </c>
      <c r="I46" s="46">
        <v>0</v>
      </c>
      <c r="J46" s="37"/>
      <c r="K46" s="39">
        <v>0</v>
      </c>
      <c r="L46" s="46">
        <v>0</v>
      </c>
      <c r="M46" s="37"/>
      <c r="N46" s="48"/>
    </row>
    <row r="47" spans="1:14" ht="15">
      <c r="A47" s="33" t="s">
        <v>41</v>
      </c>
      <c r="B47" s="39">
        <v>0</v>
      </c>
      <c r="C47" s="46">
        <v>0</v>
      </c>
      <c r="D47" s="37"/>
      <c r="E47" s="39">
        <v>0</v>
      </c>
      <c r="F47" s="46">
        <v>0</v>
      </c>
      <c r="G47" s="37"/>
      <c r="H47" s="37">
        <v>18842</v>
      </c>
      <c r="I47" s="35">
        <v>9397807</v>
      </c>
      <c r="J47" s="37"/>
      <c r="K47" s="39">
        <v>0</v>
      </c>
      <c r="L47" s="46">
        <v>0</v>
      </c>
      <c r="M47" s="37"/>
      <c r="N47" s="48"/>
    </row>
    <row r="48" spans="1:14" ht="15">
      <c r="A48" s="33" t="s">
        <v>42</v>
      </c>
      <c r="B48" s="39">
        <v>0</v>
      </c>
      <c r="C48" s="46">
        <v>0</v>
      </c>
      <c r="D48" s="37"/>
      <c r="E48" s="37">
        <v>5619</v>
      </c>
      <c r="F48" s="35">
        <v>576497410</v>
      </c>
      <c r="G48" s="37"/>
      <c r="H48" s="39">
        <v>0</v>
      </c>
      <c r="I48" s="46">
        <v>0</v>
      </c>
      <c r="J48" s="37"/>
      <c r="K48" s="39">
        <v>0</v>
      </c>
      <c r="L48" s="46">
        <v>0</v>
      </c>
      <c r="M48" s="37"/>
      <c r="N48" s="48"/>
    </row>
    <row r="49" spans="1:14" ht="15">
      <c r="A49" s="33" t="s">
        <v>43</v>
      </c>
      <c r="B49" s="37">
        <v>18826</v>
      </c>
      <c r="C49" s="35">
        <v>24450022</v>
      </c>
      <c r="D49" s="37"/>
      <c r="E49" s="37">
        <v>848</v>
      </c>
      <c r="F49" s="35">
        <v>940100</v>
      </c>
      <c r="G49" s="37"/>
      <c r="H49" s="39">
        <v>373</v>
      </c>
      <c r="I49" s="46">
        <v>117400</v>
      </c>
      <c r="J49" s="37"/>
      <c r="K49" s="37">
        <v>9637</v>
      </c>
      <c r="L49" s="35">
        <v>10316700</v>
      </c>
      <c r="M49" s="37"/>
      <c r="N49" s="48"/>
    </row>
    <row r="50" spans="1:14" ht="15">
      <c r="A50" s="33" t="s">
        <v>44</v>
      </c>
      <c r="B50" s="39">
        <v>0</v>
      </c>
      <c r="C50" s="46">
        <v>0</v>
      </c>
      <c r="D50" s="37"/>
      <c r="E50" s="39">
        <v>0</v>
      </c>
      <c r="F50" s="46">
        <v>0</v>
      </c>
      <c r="G50" s="37"/>
      <c r="H50" s="37">
        <v>9318</v>
      </c>
      <c r="I50" s="35">
        <v>4634800</v>
      </c>
      <c r="J50" s="37"/>
      <c r="K50" s="39">
        <v>0</v>
      </c>
      <c r="L50" s="46">
        <v>0</v>
      </c>
      <c r="M50" s="37"/>
      <c r="N50" s="48"/>
    </row>
    <row r="51" spans="1:14" ht="15">
      <c r="A51" s="33" t="s">
        <v>45</v>
      </c>
      <c r="B51" s="39">
        <v>0</v>
      </c>
      <c r="C51" s="46">
        <v>0</v>
      </c>
      <c r="D51" s="37"/>
      <c r="E51" s="39">
        <v>0</v>
      </c>
      <c r="F51" s="46">
        <v>0</v>
      </c>
      <c r="G51" s="37"/>
      <c r="H51" s="37">
        <v>18490</v>
      </c>
      <c r="I51" s="35">
        <v>20774900</v>
      </c>
      <c r="J51" s="37"/>
      <c r="K51" s="39">
        <v>0</v>
      </c>
      <c r="L51" s="46">
        <v>0</v>
      </c>
      <c r="M51" s="37"/>
      <c r="N51" s="48"/>
    </row>
    <row r="52" spans="1:14" ht="15">
      <c r="A52" s="33" t="s">
        <v>46</v>
      </c>
      <c r="B52" s="37">
        <v>154189</v>
      </c>
      <c r="C52" s="35">
        <v>185686653</v>
      </c>
      <c r="D52" s="37"/>
      <c r="E52" s="37">
        <v>1573</v>
      </c>
      <c r="F52" s="35">
        <v>6023842</v>
      </c>
      <c r="G52" s="37"/>
      <c r="H52" s="39">
        <v>4607</v>
      </c>
      <c r="I52" s="46">
        <v>4698000</v>
      </c>
      <c r="J52" s="37"/>
      <c r="K52" s="37">
        <v>12146</v>
      </c>
      <c r="L52" s="35">
        <v>14600503</v>
      </c>
      <c r="M52" s="37"/>
      <c r="N52" s="48"/>
    </row>
    <row r="53" spans="1:14" ht="15">
      <c r="A53" s="33" t="s">
        <v>47</v>
      </c>
      <c r="B53" s="37">
        <v>185178</v>
      </c>
      <c r="C53" s="35">
        <v>206189215</v>
      </c>
      <c r="D53" s="37"/>
      <c r="E53" s="39">
        <v>0</v>
      </c>
      <c r="F53" s="46">
        <v>0</v>
      </c>
      <c r="G53" s="37"/>
      <c r="H53" s="39">
        <v>1318</v>
      </c>
      <c r="I53" s="46">
        <v>1209100</v>
      </c>
      <c r="J53" s="39"/>
      <c r="K53" s="39">
        <v>0</v>
      </c>
      <c r="L53" s="46">
        <v>0</v>
      </c>
      <c r="M53" s="37"/>
      <c r="N53" s="48"/>
    </row>
    <row r="54" spans="1:14" ht="15">
      <c r="A54" s="33" t="s">
        <v>48</v>
      </c>
      <c r="B54" s="37">
        <v>22030</v>
      </c>
      <c r="C54" s="35">
        <v>60668492</v>
      </c>
      <c r="D54" s="37"/>
      <c r="E54" s="37">
        <v>1833</v>
      </c>
      <c r="F54" s="35">
        <v>1444166</v>
      </c>
      <c r="G54" s="37"/>
      <c r="H54" s="37">
        <v>1705</v>
      </c>
      <c r="I54" s="35">
        <v>1450876</v>
      </c>
      <c r="J54" s="37"/>
      <c r="K54" s="39">
        <v>0</v>
      </c>
      <c r="L54" s="46">
        <v>0</v>
      </c>
      <c r="M54" s="37"/>
      <c r="N54" s="48"/>
    </row>
    <row r="55" spans="1:14" ht="15">
      <c r="A55" s="33" t="s">
        <v>49</v>
      </c>
      <c r="B55" s="39">
        <v>0</v>
      </c>
      <c r="C55" s="46">
        <v>0</v>
      </c>
      <c r="D55" s="37"/>
      <c r="E55" s="37">
        <v>83</v>
      </c>
      <c r="F55" s="35">
        <v>24821411</v>
      </c>
      <c r="G55" s="37"/>
      <c r="H55" s="39">
        <v>0</v>
      </c>
      <c r="I55" s="46">
        <v>0</v>
      </c>
      <c r="J55" s="37"/>
      <c r="K55" s="39">
        <v>0</v>
      </c>
      <c r="L55" s="46">
        <v>0</v>
      </c>
      <c r="M55" s="37"/>
      <c r="N55" s="48"/>
    </row>
    <row r="56" spans="1:14" ht="15">
      <c r="A56" s="33" t="s">
        <v>50</v>
      </c>
      <c r="B56" s="39">
        <v>0</v>
      </c>
      <c r="C56" s="46">
        <v>0</v>
      </c>
      <c r="D56" s="37"/>
      <c r="E56" s="37">
        <v>1652</v>
      </c>
      <c r="F56" s="35">
        <v>1775200</v>
      </c>
      <c r="G56" s="37"/>
      <c r="H56" s="39">
        <v>0</v>
      </c>
      <c r="I56" s="46">
        <v>0</v>
      </c>
      <c r="J56" s="37"/>
      <c r="K56" s="39">
        <v>0</v>
      </c>
      <c r="L56" s="46">
        <v>0</v>
      </c>
      <c r="M56" s="37"/>
      <c r="N56" s="48"/>
    </row>
    <row r="57" spans="1:14" ht="15">
      <c r="A57" s="33" t="s">
        <v>51</v>
      </c>
      <c r="B57" s="39">
        <v>0</v>
      </c>
      <c r="C57" s="46">
        <v>0</v>
      </c>
      <c r="D57" s="37"/>
      <c r="E57" s="39">
        <v>0</v>
      </c>
      <c r="F57" s="46">
        <v>0</v>
      </c>
      <c r="G57" s="37"/>
      <c r="H57" s="37">
        <v>670</v>
      </c>
      <c r="I57" s="35">
        <v>351121</v>
      </c>
      <c r="J57" s="37"/>
      <c r="K57" s="37">
        <v>5570</v>
      </c>
      <c r="L57" s="35">
        <v>5337300</v>
      </c>
      <c r="M57" s="37"/>
      <c r="N57" s="48"/>
    </row>
    <row r="58" spans="1:14" ht="15">
      <c r="A58" s="34"/>
      <c r="B58" s="41"/>
      <c r="C58" s="41"/>
      <c r="D58" s="41"/>
      <c r="E58" s="41"/>
      <c r="F58" s="41"/>
      <c r="G58" s="41"/>
      <c r="H58" s="41"/>
      <c r="I58" s="41"/>
      <c r="J58" s="41"/>
      <c r="K58" s="41"/>
      <c r="L58" s="41"/>
      <c r="M58" s="37"/>
      <c r="N58" s="48"/>
    </row>
    <row r="59" spans="1:14" ht="15">
      <c r="A59" s="35" t="s">
        <v>52</v>
      </c>
      <c r="B59" s="37"/>
      <c r="C59" s="37"/>
      <c r="D59" s="37"/>
      <c r="E59" s="37"/>
      <c r="F59" s="37"/>
      <c r="G59" s="37"/>
      <c r="H59" s="37"/>
      <c r="I59" s="37"/>
      <c r="J59" s="37"/>
      <c r="K59" s="37"/>
      <c r="L59" s="37"/>
      <c r="M59" s="37"/>
      <c r="N59" s="48"/>
    </row>
    <row r="60" spans="1:14" ht="15">
      <c r="A60" s="42" t="s">
        <v>55</v>
      </c>
      <c r="B60" s="37"/>
      <c r="C60" s="37"/>
      <c r="D60" s="37"/>
      <c r="E60" s="37"/>
      <c r="F60" s="37"/>
      <c r="G60" s="37"/>
      <c r="H60" s="37"/>
      <c r="I60" s="37"/>
      <c r="J60" s="37"/>
      <c r="K60" s="37"/>
      <c r="L60" s="37"/>
      <c r="M60" s="37"/>
      <c r="N60" s="48"/>
    </row>
    <row r="61" spans="1:14" ht="15">
      <c r="A61" s="35" t="s">
        <v>83</v>
      </c>
      <c r="B61" s="37"/>
      <c r="C61" s="37"/>
      <c r="D61" s="37"/>
      <c r="E61" s="37"/>
      <c r="F61" s="37"/>
      <c r="G61" s="37"/>
      <c r="H61" s="37"/>
      <c r="I61" s="37"/>
      <c r="J61" s="37"/>
      <c r="K61" s="37"/>
      <c r="L61" s="37"/>
      <c r="M61" s="37"/>
      <c r="N61" s="48"/>
    </row>
    <row r="62" spans="1:14" ht="15">
      <c r="A62" s="35" t="s">
        <v>53</v>
      </c>
      <c r="B62" s="37"/>
      <c r="C62" s="37"/>
      <c r="D62" s="37"/>
      <c r="E62" s="37"/>
      <c r="F62" s="37"/>
      <c r="G62" s="37"/>
      <c r="H62" s="37"/>
      <c r="I62" s="37"/>
      <c r="J62" s="37"/>
      <c r="K62" s="37"/>
      <c r="L62" s="37"/>
      <c r="M62" s="37"/>
      <c r="N62" s="48"/>
    </row>
    <row r="63" spans="1:14" ht="15">
      <c r="A63" s="35" t="s">
        <v>85</v>
      </c>
      <c r="B63" s="37"/>
      <c r="C63" s="37"/>
      <c r="D63" s="37"/>
      <c r="E63" s="37"/>
      <c r="F63" s="37"/>
      <c r="G63" s="37"/>
      <c r="H63" s="37"/>
      <c r="I63" s="37"/>
      <c r="J63" s="37"/>
      <c r="K63" s="37"/>
      <c r="L63" s="37"/>
      <c r="M63" s="37"/>
      <c r="N63" s="48"/>
    </row>
    <row r="64" spans="1:14" ht="34.5" customHeight="1">
      <c r="A64" s="79" t="s">
        <v>81</v>
      </c>
      <c r="B64" s="79"/>
      <c r="C64" s="79"/>
      <c r="D64" s="79"/>
      <c r="E64" s="79"/>
      <c r="F64" s="79"/>
      <c r="G64" s="79"/>
      <c r="H64" s="79"/>
      <c r="I64" s="79"/>
      <c r="J64" s="79"/>
      <c r="K64" s="79"/>
      <c r="L64" s="79"/>
      <c r="M64" s="37"/>
      <c r="N64" s="48"/>
    </row>
    <row r="65" spans="1:14" ht="15">
      <c r="A65" s="43"/>
      <c r="B65" s="37"/>
      <c r="C65" s="37"/>
      <c r="D65" s="37"/>
      <c r="E65" s="37"/>
      <c r="F65" s="37"/>
      <c r="G65" s="37"/>
      <c r="H65" s="37"/>
      <c r="I65" s="37"/>
      <c r="J65" s="37"/>
      <c r="K65" s="37"/>
      <c r="L65" s="37"/>
      <c r="M65" s="37"/>
      <c r="N65" s="48"/>
    </row>
    <row r="66" spans="1:14" ht="15">
      <c r="A66" s="35" t="s">
        <v>84</v>
      </c>
      <c r="B66" s="37"/>
      <c r="C66" s="37"/>
      <c r="D66" s="37"/>
      <c r="E66" s="37"/>
      <c r="F66" s="37"/>
      <c r="G66" s="37"/>
      <c r="H66" s="37"/>
      <c r="I66" s="37"/>
      <c r="J66" s="37"/>
      <c r="K66" s="37"/>
      <c r="L66" s="37"/>
      <c r="M66" s="37"/>
      <c r="N66" s="48"/>
    </row>
    <row r="67" spans="1:14" ht="15">
      <c r="A67" s="43"/>
      <c r="B67" s="43"/>
      <c r="C67" s="43"/>
      <c r="D67" s="37"/>
      <c r="E67" s="37"/>
      <c r="F67" s="37"/>
      <c r="G67" s="37"/>
      <c r="H67" s="37"/>
      <c r="I67" s="37"/>
      <c r="J67" s="37"/>
      <c r="K67" s="37"/>
      <c r="L67" s="37"/>
      <c r="M67" s="37"/>
      <c r="N67" s="48"/>
    </row>
    <row r="68" spans="1:14" ht="15">
      <c r="A68" s="33"/>
      <c r="B68" s="37"/>
      <c r="C68" s="37"/>
      <c r="D68" s="37"/>
      <c r="E68" s="37"/>
      <c r="F68" s="37"/>
      <c r="G68" s="37"/>
      <c r="H68" s="37"/>
      <c r="I68" s="37"/>
      <c r="J68" s="37"/>
      <c r="K68" s="37"/>
      <c r="L68" s="37"/>
      <c r="M68" s="37"/>
      <c r="N68" s="48"/>
    </row>
    <row r="69" spans="1:14" ht="15">
      <c r="A69" s="33"/>
      <c r="B69" s="37"/>
      <c r="C69" s="37"/>
      <c r="D69" s="37"/>
      <c r="E69" s="37"/>
      <c r="F69" s="37"/>
      <c r="G69" s="37"/>
      <c r="H69" s="37"/>
      <c r="I69" s="37"/>
      <c r="J69" s="37"/>
      <c r="K69" s="37"/>
      <c r="L69" s="37"/>
      <c r="M69" s="37"/>
      <c r="N69" s="48"/>
    </row>
    <row r="70" spans="1:14" ht="15">
      <c r="A70" s="48"/>
      <c r="B70" s="48"/>
      <c r="C70" s="48"/>
      <c r="D70" s="48"/>
      <c r="E70" s="48"/>
      <c r="F70" s="48"/>
      <c r="G70" s="48"/>
      <c r="H70" s="48"/>
      <c r="I70" s="48"/>
      <c r="J70" s="48"/>
      <c r="K70" s="48"/>
      <c r="L70" s="48"/>
      <c r="M70" s="48"/>
      <c r="N70" s="48"/>
    </row>
    <row r="71" spans="1:14" ht="15">
      <c r="A71" s="48"/>
      <c r="B71" s="48"/>
      <c r="C71" s="48"/>
      <c r="D71" s="48"/>
      <c r="E71" s="48"/>
      <c r="F71" s="48"/>
      <c r="G71" s="48"/>
      <c r="H71" s="48"/>
      <c r="I71" s="48"/>
      <c r="J71" s="48"/>
      <c r="K71" s="48"/>
      <c r="L71" s="48"/>
      <c r="M71" s="48"/>
      <c r="N71" s="48"/>
    </row>
    <row r="72" spans="1:14" ht="15">
      <c r="A72" s="48"/>
      <c r="B72" s="48"/>
      <c r="C72" s="48"/>
      <c r="D72" s="48"/>
      <c r="E72" s="48"/>
      <c r="F72" s="48"/>
      <c r="G72" s="48"/>
      <c r="H72" s="48"/>
      <c r="I72" s="48"/>
      <c r="J72" s="48"/>
      <c r="K72" s="48"/>
      <c r="L72" s="48"/>
      <c r="M72" s="48"/>
      <c r="N72" s="48"/>
    </row>
    <row r="73" spans="1:14" ht="15">
      <c r="A73" s="48"/>
      <c r="B73" s="48"/>
      <c r="C73" s="48"/>
      <c r="D73" s="48"/>
      <c r="E73" s="48"/>
      <c r="F73" s="48"/>
      <c r="G73" s="48"/>
      <c r="H73" s="48"/>
      <c r="I73" s="48"/>
      <c r="J73" s="48"/>
      <c r="K73" s="48"/>
      <c r="L73" s="48"/>
      <c r="M73" s="48"/>
      <c r="N73" s="48"/>
    </row>
  </sheetData>
  <sheetProtection/>
  <mergeCells count="5">
    <mergeCell ref="B4:C4"/>
    <mergeCell ref="E4:F4"/>
    <mergeCell ref="H4:I4"/>
    <mergeCell ref="K4:L4"/>
    <mergeCell ref="A64:L64"/>
  </mergeCells>
  <printOptions/>
  <pageMargins left="0.7" right="0.7" top="0.75" bottom="0.75" header="0.3" footer="0.3"/>
  <pageSetup fitToHeight="2" fitToWidth="1" horizontalDpi="600" verticalDpi="600" orientation="landscape" scale="72" r:id="rId1"/>
</worksheet>
</file>

<file path=xl/worksheets/sheet14.xml><?xml version="1.0" encoding="utf-8"?>
<worksheet xmlns="http://schemas.openxmlformats.org/spreadsheetml/2006/main" xmlns:r="http://schemas.openxmlformats.org/officeDocument/2006/relationships">
  <sheetPr>
    <pageSetUpPr fitToPage="1"/>
  </sheetPr>
  <dimension ref="A1:N76"/>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4" ht="20.25">
      <c r="A1" s="44" t="s">
        <v>0</v>
      </c>
      <c r="B1" s="33"/>
      <c r="C1" s="33"/>
      <c r="D1" s="33"/>
      <c r="E1" s="33"/>
      <c r="F1" s="33"/>
      <c r="G1" s="33"/>
      <c r="H1" s="33"/>
      <c r="I1" s="33"/>
      <c r="J1" s="33"/>
      <c r="K1" s="33"/>
      <c r="L1" s="33"/>
      <c r="M1" s="33"/>
      <c r="N1" s="49"/>
    </row>
    <row r="2" spans="1:14" ht="20.25">
      <c r="A2" s="45" t="s">
        <v>93</v>
      </c>
      <c r="B2" s="33"/>
      <c r="C2" s="33"/>
      <c r="D2" s="33"/>
      <c r="E2" s="33"/>
      <c r="F2" s="33"/>
      <c r="G2" s="33"/>
      <c r="H2" s="33"/>
      <c r="I2" s="33"/>
      <c r="J2" s="33"/>
      <c r="K2" s="33"/>
      <c r="L2" s="33"/>
      <c r="M2" s="33"/>
      <c r="N2" s="49"/>
    </row>
    <row r="3" spans="1:14" ht="15">
      <c r="A3" s="33"/>
      <c r="B3" s="33"/>
      <c r="C3" s="33"/>
      <c r="D3" s="33"/>
      <c r="E3" s="33"/>
      <c r="F3" s="33"/>
      <c r="G3" s="33"/>
      <c r="H3" s="33"/>
      <c r="I3" s="33"/>
      <c r="J3" s="33"/>
      <c r="K3" s="33"/>
      <c r="L3" s="33"/>
      <c r="M3" s="33"/>
      <c r="N3" s="49"/>
    </row>
    <row r="4" spans="1:14" ht="32.25" customHeight="1">
      <c r="A4" s="32"/>
      <c r="B4" s="76" t="s">
        <v>67</v>
      </c>
      <c r="C4" s="76"/>
      <c r="D4" s="32"/>
      <c r="E4" s="77" t="s">
        <v>68</v>
      </c>
      <c r="F4" s="77"/>
      <c r="G4" s="32"/>
      <c r="H4" s="76" t="s">
        <v>69</v>
      </c>
      <c r="I4" s="76"/>
      <c r="J4" s="32"/>
      <c r="K4" s="76" t="s">
        <v>70</v>
      </c>
      <c r="L4" s="76"/>
      <c r="M4" s="33"/>
      <c r="N4" s="49"/>
    </row>
    <row r="5" spans="1:14" ht="16.5">
      <c r="A5" s="10" t="s">
        <v>65</v>
      </c>
      <c r="B5" s="14" t="s">
        <v>54</v>
      </c>
      <c r="C5" s="18" t="s">
        <v>66</v>
      </c>
      <c r="D5" s="16"/>
      <c r="E5" s="17" t="s">
        <v>54</v>
      </c>
      <c r="F5" s="15" t="s">
        <v>66</v>
      </c>
      <c r="G5" s="16"/>
      <c r="H5" s="17" t="s">
        <v>54</v>
      </c>
      <c r="I5" s="18" t="s">
        <v>66</v>
      </c>
      <c r="J5" s="16"/>
      <c r="K5" s="17" t="s">
        <v>54</v>
      </c>
      <c r="L5" s="15" t="s">
        <v>66</v>
      </c>
      <c r="M5" s="36"/>
      <c r="N5" s="49"/>
    </row>
    <row r="6" spans="1:14" ht="15">
      <c r="A6" s="34"/>
      <c r="B6" s="37"/>
      <c r="C6" s="34"/>
      <c r="D6" s="34"/>
      <c r="E6" s="34"/>
      <c r="F6" s="34"/>
      <c r="G6" s="34"/>
      <c r="H6" s="34"/>
      <c r="I6" s="33"/>
      <c r="J6" s="34"/>
      <c r="K6" s="34"/>
      <c r="L6" s="34"/>
      <c r="M6" s="33"/>
      <c r="N6" s="49"/>
    </row>
    <row r="7" spans="1:14" ht="15">
      <c r="A7" s="33" t="s">
        <v>1</v>
      </c>
      <c r="B7" s="37">
        <v>2808863</v>
      </c>
      <c r="C7" s="35">
        <v>2193377882</v>
      </c>
      <c r="D7" s="37"/>
      <c r="E7" s="37">
        <v>36085</v>
      </c>
      <c r="F7" s="35">
        <v>625375991</v>
      </c>
      <c r="G7" s="37"/>
      <c r="H7" s="37">
        <v>576468.41</v>
      </c>
      <c r="I7" s="35">
        <v>397381921</v>
      </c>
      <c r="J7" s="37"/>
      <c r="K7" s="37">
        <v>267727</v>
      </c>
      <c r="L7" s="35">
        <v>1067618983</v>
      </c>
      <c r="M7" s="37"/>
      <c r="N7" s="50"/>
    </row>
    <row r="8" spans="1:14" ht="15">
      <c r="A8" s="33" t="s">
        <v>2</v>
      </c>
      <c r="B8" s="39">
        <v>0</v>
      </c>
      <c r="C8" s="46">
        <v>0</v>
      </c>
      <c r="D8" s="37"/>
      <c r="E8" s="39">
        <v>0</v>
      </c>
      <c r="F8" s="46">
        <v>0</v>
      </c>
      <c r="G8" s="37"/>
      <c r="H8" s="37">
        <v>3259</v>
      </c>
      <c r="I8" s="35">
        <v>3790448</v>
      </c>
      <c r="J8" s="37"/>
      <c r="K8" s="39">
        <v>0</v>
      </c>
      <c r="L8" s="46">
        <v>0</v>
      </c>
      <c r="M8" s="37"/>
      <c r="N8" s="50"/>
    </row>
    <row r="9" spans="1:14" ht="15">
      <c r="A9" s="33" t="s">
        <v>3</v>
      </c>
      <c r="B9" s="39">
        <v>0</v>
      </c>
      <c r="C9" s="46">
        <v>0</v>
      </c>
      <c r="D9" s="37"/>
      <c r="E9" s="39">
        <v>0</v>
      </c>
      <c r="F9" s="46">
        <v>0</v>
      </c>
      <c r="G9" s="37"/>
      <c r="H9" s="37">
        <v>43401</v>
      </c>
      <c r="I9" s="35">
        <v>23954840</v>
      </c>
      <c r="J9" s="37"/>
      <c r="K9" s="39">
        <v>0</v>
      </c>
      <c r="L9" s="46">
        <v>0</v>
      </c>
      <c r="M9" s="37"/>
      <c r="N9" s="50"/>
    </row>
    <row r="10" spans="1:14" ht="15">
      <c r="A10" s="33" t="s">
        <v>4</v>
      </c>
      <c r="B10" s="39">
        <v>0</v>
      </c>
      <c r="C10" s="46">
        <v>0</v>
      </c>
      <c r="D10" s="37"/>
      <c r="E10" s="37">
        <v>21</v>
      </c>
      <c r="F10" s="35">
        <v>265100</v>
      </c>
      <c r="G10" s="37"/>
      <c r="H10" s="37">
        <v>7321</v>
      </c>
      <c r="I10" s="35">
        <v>4104436</v>
      </c>
      <c r="J10" s="37"/>
      <c r="K10" s="39">
        <v>0</v>
      </c>
      <c r="L10" s="46">
        <v>0</v>
      </c>
      <c r="M10" s="37"/>
      <c r="N10" s="50"/>
    </row>
    <row r="11" spans="1:14" ht="15">
      <c r="A11" s="33" t="s">
        <v>5</v>
      </c>
      <c r="B11" s="39">
        <v>0</v>
      </c>
      <c r="C11" s="46">
        <v>0</v>
      </c>
      <c r="D11" s="37"/>
      <c r="E11" s="37">
        <v>607</v>
      </c>
      <c r="F11" s="35">
        <v>414587</v>
      </c>
      <c r="G11" s="37"/>
      <c r="H11" s="37">
        <v>27761</v>
      </c>
      <c r="I11" s="35">
        <v>26594669</v>
      </c>
      <c r="J11" s="37"/>
      <c r="K11" s="37">
        <v>62605</v>
      </c>
      <c r="L11" s="35">
        <v>106439562</v>
      </c>
      <c r="M11" s="37"/>
      <c r="N11" s="50"/>
    </row>
    <row r="12" spans="1:14" ht="15">
      <c r="A12" s="33" t="s">
        <v>6</v>
      </c>
      <c r="B12" s="39">
        <v>0</v>
      </c>
      <c r="C12" s="46">
        <v>0</v>
      </c>
      <c r="D12" s="37"/>
      <c r="E12" s="39">
        <v>0</v>
      </c>
      <c r="F12" s="46">
        <v>0</v>
      </c>
      <c r="G12" s="37"/>
      <c r="H12" s="37">
        <v>7986</v>
      </c>
      <c r="I12" s="35">
        <v>3875471</v>
      </c>
      <c r="J12" s="37"/>
      <c r="K12" s="39">
        <v>0</v>
      </c>
      <c r="L12" s="46">
        <v>0</v>
      </c>
      <c r="M12" s="37"/>
      <c r="N12" s="50"/>
    </row>
    <row r="13" spans="1:14" ht="15">
      <c r="A13" s="33" t="s">
        <v>7</v>
      </c>
      <c r="B13" s="39">
        <v>0</v>
      </c>
      <c r="C13" s="46">
        <v>0</v>
      </c>
      <c r="D13" s="37"/>
      <c r="E13" s="39">
        <v>0</v>
      </c>
      <c r="F13" s="46">
        <v>0</v>
      </c>
      <c r="G13" s="37"/>
      <c r="H13" s="37">
        <v>15191</v>
      </c>
      <c r="I13" s="35">
        <v>14829530</v>
      </c>
      <c r="J13" s="37"/>
      <c r="K13" s="39">
        <v>0</v>
      </c>
      <c r="L13" s="46">
        <v>0</v>
      </c>
      <c r="M13" s="37"/>
      <c r="N13" s="50"/>
    </row>
    <row r="14" spans="1:14" ht="15">
      <c r="A14" s="33" t="s">
        <v>8</v>
      </c>
      <c r="B14" s="39">
        <v>0</v>
      </c>
      <c r="C14" s="46">
        <v>0</v>
      </c>
      <c r="D14" s="37"/>
      <c r="E14" s="39">
        <v>0</v>
      </c>
      <c r="F14" s="46">
        <v>0</v>
      </c>
      <c r="G14" s="37"/>
      <c r="H14" s="37">
        <v>518</v>
      </c>
      <c r="I14" s="35">
        <v>362100</v>
      </c>
      <c r="J14" s="37"/>
      <c r="K14" s="39">
        <v>0</v>
      </c>
      <c r="L14" s="46">
        <v>0</v>
      </c>
      <c r="M14" s="37"/>
      <c r="N14" s="50"/>
    </row>
    <row r="15" spans="1:14" ht="15">
      <c r="A15" s="33" t="s">
        <v>9</v>
      </c>
      <c r="B15" s="39">
        <v>0</v>
      </c>
      <c r="C15" s="46">
        <v>0</v>
      </c>
      <c r="D15" s="37"/>
      <c r="E15" s="39">
        <v>0</v>
      </c>
      <c r="F15" s="46">
        <v>0</v>
      </c>
      <c r="G15" s="37"/>
      <c r="H15" s="37">
        <v>56003</v>
      </c>
      <c r="I15" s="35">
        <v>44370414</v>
      </c>
      <c r="J15" s="37"/>
      <c r="K15" s="37">
        <v>19441</v>
      </c>
      <c r="L15" s="35">
        <v>17817850</v>
      </c>
      <c r="M15" s="37"/>
      <c r="N15" s="50"/>
    </row>
    <row r="16" spans="1:14" ht="15">
      <c r="A16" s="33" t="s">
        <v>10</v>
      </c>
      <c r="B16" s="37">
        <v>49848</v>
      </c>
      <c r="C16" s="35">
        <v>37825800</v>
      </c>
      <c r="D16" s="37"/>
      <c r="E16" s="37">
        <v>1044</v>
      </c>
      <c r="F16" s="35">
        <v>1958400</v>
      </c>
      <c r="G16" s="37"/>
      <c r="H16" s="37">
        <v>9432</v>
      </c>
      <c r="I16" s="35">
        <v>3618200</v>
      </c>
      <c r="J16" s="37"/>
      <c r="K16" s="39">
        <v>0</v>
      </c>
      <c r="L16" s="46">
        <v>0</v>
      </c>
      <c r="M16" s="37"/>
      <c r="N16" s="50"/>
    </row>
    <row r="17" spans="1:14" ht="15">
      <c r="A17" s="33" t="s">
        <v>11</v>
      </c>
      <c r="B17" s="39">
        <v>0</v>
      </c>
      <c r="C17" s="46">
        <v>0</v>
      </c>
      <c r="D17" s="37"/>
      <c r="E17" s="39">
        <v>0</v>
      </c>
      <c r="F17" s="46">
        <v>0</v>
      </c>
      <c r="G17" s="37"/>
      <c r="H17" s="37">
        <v>2215</v>
      </c>
      <c r="I17" s="35">
        <v>2253000</v>
      </c>
      <c r="J17" s="37"/>
      <c r="K17" s="39">
        <v>0</v>
      </c>
      <c r="L17" s="46">
        <v>0</v>
      </c>
      <c r="M17" s="37"/>
      <c r="N17" s="50"/>
    </row>
    <row r="18" spans="1:14" ht="15">
      <c r="A18" s="33" t="s">
        <v>12</v>
      </c>
      <c r="B18" s="39">
        <v>0</v>
      </c>
      <c r="C18" s="46">
        <v>0</v>
      </c>
      <c r="D18" s="37"/>
      <c r="E18" s="39">
        <v>0</v>
      </c>
      <c r="F18" s="46">
        <v>0</v>
      </c>
      <c r="G18" s="37"/>
      <c r="H18" s="37">
        <v>25804</v>
      </c>
      <c r="I18" s="35">
        <v>14768148</v>
      </c>
      <c r="J18" s="37"/>
      <c r="K18" s="39">
        <v>0</v>
      </c>
      <c r="L18" s="46">
        <v>0</v>
      </c>
      <c r="M18" s="37"/>
      <c r="N18" s="50"/>
    </row>
    <row r="19" spans="1:14" ht="15">
      <c r="A19" s="33" t="s">
        <v>13</v>
      </c>
      <c r="B19" s="37">
        <v>42016</v>
      </c>
      <c r="C19" s="35">
        <v>38711424</v>
      </c>
      <c r="D19" s="37"/>
      <c r="E19" s="39">
        <v>0</v>
      </c>
      <c r="F19" s="46">
        <v>0</v>
      </c>
      <c r="G19" s="37"/>
      <c r="H19" s="37">
        <v>15723</v>
      </c>
      <c r="I19" s="35">
        <v>17555275</v>
      </c>
      <c r="J19" s="37"/>
      <c r="K19" s="39">
        <v>0</v>
      </c>
      <c r="L19" s="46">
        <v>0</v>
      </c>
      <c r="M19" s="37"/>
      <c r="N19" s="50"/>
    </row>
    <row r="20" spans="1:14" ht="15">
      <c r="A20" s="33" t="s">
        <v>14</v>
      </c>
      <c r="B20" s="39">
        <v>0</v>
      </c>
      <c r="C20" s="46">
        <v>0</v>
      </c>
      <c r="D20" s="37"/>
      <c r="E20" s="37">
        <v>6475</v>
      </c>
      <c r="F20" s="35">
        <v>49146922</v>
      </c>
      <c r="G20" s="37"/>
      <c r="H20" s="39">
        <v>817</v>
      </c>
      <c r="I20" s="46">
        <v>983143</v>
      </c>
      <c r="J20" s="37"/>
      <c r="K20" s="39">
        <v>0</v>
      </c>
      <c r="L20" s="46">
        <v>0</v>
      </c>
      <c r="M20" s="37"/>
      <c r="N20" s="50"/>
    </row>
    <row r="21" spans="1:14" ht="15">
      <c r="A21" s="33" t="s">
        <v>15</v>
      </c>
      <c r="B21" s="39">
        <v>0</v>
      </c>
      <c r="C21" s="46">
        <v>0</v>
      </c>
      <c r="D21" s="37"/>
      <c r="E21" s="37">
        <v>364</v>
      </c>
      <c r="F21" s="35">
        <v>695000</v>
      </c>
      <c r="G21" s="37"/>
      <c r="H21" s="39">
        <v>0</v>
      </c>
      <c r="I21" s="46">
        <v>0</v>
      </c>
      <c r="J21" s="37"/>
      <c r="K21" s="39">
        <v>0</v>
      </c>
      <c r="L21" s="46">
        <v>0</v>
      </c>
      <c r="M21" s="37"/>
      <c r="N21" s="50"/>
    </row>
    <row r="22" spans="1:14" ht="15">
      <c r="A22" s="33" t="s">
        <v>16</v>
      </c>
      <c r="B22" s="37">
        <v>516744</v>
      </c>
      <c r="C22" s="35">
        <v>373294949</v>
      </c>
      <c r="D22" s="37"/>
      <c r="E22" s="39">
        <v>0</v>
      </c>
      <c r="F22" s="46">
        <v>0</v>
      </c>
      <c r="G22" s="37"/>
      <c r="H22" s="39">
        <v>0</v>
      </c>
      <c r="I22" s="46">
        <v>0</v>
      </c>
      <c r="J22" s="37"/>
      <c r="K22" s="39">
        <v>0</v>
      </c>
      <c r="L22" s="46">
        <v>0</v>
      </c>
      <c r="M22" s="37"/>
      <c r="N22" s="50"/>
    </row>
    <row r="23" spans="1:14" ht="15">
      <c r="A23" s="33" t="s">
        <v>17</v>
      </c>
      <c r="B23" s="37">
        <v>264341</v>
      </c>
      <c r="C23" s="35">
        <v>229796870</v>
      </c>
      <c r="D23" s="37"/>
      <c r="E23" s="39">
        <v>0</v>
      </c>
      <c r="F23" s="46">
        <v>0</v>
      </c>
      <c r="G23" s="37"/>
      <c r="H23" s="37">
        <v>19581</v>
      </c>
      <c r="I23" s="35">
        <v>6202305</v>
      </c>
      <c r="J23" s="37"/>
      <c r="K23" s="39">
        <v>0</v>
      </c>
      <c r="L23" s="46">
        <v>0</v>
      </c>
      <c r="M23" s="37"/>
      <c r="N23" s="50"/>
    </row>
    <row r="24" spans="1:14" ht="15">
      <c r="A24" s="33" t="s">
        <v>18</v>
      </c>
      <c r="B24" s="37">
        <v>75630</v>
      </c>
      <c r="C24" s="35">
        <v>43134242</v>
      </c>
      <c r="D24" s="37"/>
      <c r="E24" s="39">
        <v>0</v>
      </c>
      <c r="F24" s="46">
        <v>0</v>
      </c>
      <c r="G24" s="37"/>
      <c r="H24" s="37">
        <v>1450.41</v>
      </c>
      <c r="I24" s="35">
        <v>754434</v>
      </c>
      <c r="J24" s="37"/>
      <c r="K24" s="37">
        <v>20047</v>
      </c>
      <c r="L24" s="35">
        <v>33543765</v>
      </c>
      <c r="M24" s="37"/>
      <c r="N24" s="50"/>
    </row>
    <row r="25" spans="1:14" ht="15">
      <c r="A25" s="33" t="s">
        <v>19</v>
      </c>
      <c r="B25" s="37">
        <v>79213</v>
      </c>
      <c r="C25" s="35">
        <v>90064064</v>
      </c>
      <c r="D25" s="37"/>
      <c r="E25" s="37">
        <v>884</v>
      </c>
      <c r="F25" s="35">
        <v>1266060</v>
      </c>
      <c r="G25" s="37"/>
      <c r="H25" s="37">
        <v>4149</v>
      </c>
      <c r="I25" s="35">
        <v>4511324</v>
      </c>
      <c r="J25" s="37"/>
      <c r="K25" s="39">
        <v>0</v>
      </c>
      <c r="L25" s="46">
        <v>0</v>
      </c>
      <c r="M25" s="37"/>
      <c r="N25" s="50"/>
    </row>
    <row r="26" spans="1:14" ht="15">
      <c r="A26" s="33" t="s">
        <v>20</v>
      </c>
      <c r="B26" s="37">
        <v>789724</v>
      </c>
      <c r="C26" s="35">
        <v>597527149</v>
      </c>
      <c r="D26" s="37"/>
      <c r="E26" s="39">
        <v>0</v>
      </c>
      <c r="F26" s="46">
        <v>0</v>
      </c>
      <c r="G26" s="37"/>
      <c r="H26" s="39">
        <v>0</v>
      </c>
      <c r="I26" s="46">
        <v>0</v>
      </c>
      <c r="J26" s="37"/>
      <c r="K26" s="37">
        <v>485.9</v>
      </c>
      <c r="L26" s="35">
        <v>139170</v>
      </c>
      <c r="M26" s="37"/>
      <c r="N26" s="50"/>
    </row>
    <row r="27" spans="1:14" ht="15">
      <c r="A27" s="33" t="s">
        <v>21</v>
      </c>
      <c r="B27" s="37">
        <v>354668</v>
      </c>
      <c r="C27" s="35">
        <v>141115616</v>
      </c>
      <c r="D27" s="37"/>
      <c r="E27" s="37">
        <v>2389</v>
      </c>
      <c r="F27" s="35">
        <v>1698270</v>
      </c>
      <c r="G27" s="37"/>
      <c r="H27" s="37">
        <v>3241</v>
      </c>
      <c r="I27" s="35">
        <v>2249493</v>
      </c>
      <c r="J27" s="37"/>
      <c r="K27" s="37">
        <v>3403</v>
      </c>
      <c r="L27" s="35">
        <v>1583050</v>
      </c>
      <c r="M27" s="37"/>
      <c r="N27" s="50"/>
    </row>
    <row r="28" spans="1:14" ht="15">
      <c r="A28" s="33" t="s">
        <v>22</v>
      </c>
      <c r="B28" s="39">
        <v>0</v>
      </c>
      <c r="C28" s="46">
        <v>0</v>
      </c>
      <c r="D28" s="37"/>
      <c r="E28" s="39">
        <v>0</v>
      </c>
      <c r="F28" s="46">
        <v>0</v>
      </c>
      <c r="G28" s="37"/>
      <c r="H28" s="37">
        <v>5198</v>
      </c>
      <c r="I28" s="35">
        <v>2532700</v>
      </c>
      <c r="J28" s="37"/>
      <c r="K28" s="37">
        <v>14362.02</v>
      </c>
      <c r="L28" s="35">
        <v>5400856</v>
      </c>
      <c r="M28" s="37"/>
      <c r="N28" s="50"/>
    </row>
    <row r="29" spans="1:14" ht="15">
      <c r="A29" s="33" t="s">
        <v>23</v>
      </c>
      <c r="B29" s="37">
        <v>60155</v>
      </c>
      <c r="C29" s="35">
        <v>20237076</v>
      </c>
      <c r="D29" s="37"/>
      <c r="E29" s="39">
        <v>0</v>
      </c>
      <c r="F29" s="46">
        <v>0</v>
      </c>
      <c r="G29" s="37"/>
      <c r="H29" s="37">
        <v>66950</v>
      </c>
      <c r="I29" s="35">
        <v>29656973</v>
      </c>
      <c r="J29" s="37"/>
      <c r="K29" s="39">
        <v>15753</v>
      </c>
      <c r="L29" s="46">
        <v>6169200</v>
      </c>
      <c r="M29" s="37"/>
      <c r="N29" s="50"/>
    </row>
    <row r="30" spans="1:14" ht="15">
      <c r="A30" s="33" t="s">
        <v>24</v>
      </c>
      <c r="B30" s="39">
        <v>0</v>
      </c>
      <c r="C30" s="46">
        <v>0</v>
      </c>
      <c r="D30" s="37"/>
      <c r="E30" s="37">
        <v>2129</v>
      </c>
      <c r="F30" s="35">
        <v>6450200</v>
      </c>
      <c r="G30" s="37"/>
      <c r="H30" s="37">
        <v>2591</v>
      </c>
      <c r="I30" s="35">
        <v>2896200</v>
      </c>
      <c r="J30" s="37"/>
      <c r="K30" s="39">
        <v>0</v>
      </c>
      <c r="L30" s="46">
        <v>0</v>
      </c>
      <c r="M30" s="37"/>
      <c r="N30" s="50"/>
    </row>
    <row r="31" spans="1:14" ht="15">
      <c r="A31" s="33" t="s">
        <v>25</v>
      </c>
      <c r="B31" s="39">
        <v>0</v>
      </c>
      <c r="C31" s="46">
        <v>0</v>
      </c>
      <c r="D31" s="37"/>
      <c r="E31" s="37">
        <v>130</v>
      </c>
      <c r="F31" s="35">
        <v>120200</v>
      </c>
      <c r="G31" s="37"/>
      <c r="H31" s="37">
        <v>20632</v>
      </c>
      <c r="I31" s="35">
        <v>16847900</v>
      </c>
      <c r="J31" s="37"/>
      <c r="K31" s="39">
        <v>0</v>
      </c>
      <c r="L31" s="46">
        <v>0</v>
      </c>
      <c r="M31" s="37"/>
      <c r="N31" s="50"/>
    </row>
    <row r="32" spans="1:14" ht="15">
      <c r="A32" s="33" t="s">
        <v>26</v>
      </c>
      <c r="B32" s="39">
        <v>0</v>
      </c>
      <c r="C32" s="46">
        <v>0</v>
      </c>
      <c r="D32" s="37"/>
      <c r="E32" s="37">
        <v>840</v>
      </c>
      <c r="F32" s="35">
        <v>1243400</v>
      </c>
      <c r="G32" s="37"/>
      <c r="H32" s="39">
        <v>0</v>
      </c>
      <c r="I32" s="46">
        <v>0</v>
      </c>
      <c r="J32" s="37"/>
      <c r="K32" s="39">
        <v>0</v>
      </c>
      <c r="L32" s="46">
        <v>0</v>
      </c>
      <c r="M32" s="37"/>
      <c r="N32" s="50"/>
    </row>
    <row r="33" spans="1:14" ht="15">
      <c r="A33" s="33" t="s">
        <v>27</v>
      </c>
      <c r="B33" s="39">
        <v>0</v>
      </c>
      <c r="C33" s="46">
        <v>0</v>
      </c>
      <c r="D33" s="37"/>
      <c r="E33" s="39">
        <v>0</v>
      </c>
      <c r="F33" s="46">
        <v>0</v>
      </c>
      <c r="G33" s="37"/>
      <c r="H33" s="37">
        <v>6689</v>
      </c>
      <c r="I33" s="35">
        <v>5405349</v>
      </c>
      <c r="J33" s="37"/>
      <c r="K33" s="39">
        <v>0</v>
      </c>
      <c r="L33" s="46">
        <v>0</v>
      </c>
      <c r="M33" s="37"/>
      <c r="N33" s="50"/>
    </row>
    <row r="34" spans="1:14" ht="15">
      <c r="A34" s="33" t="s">
        <v>28</v>
      </c>
      <c r="B34" s="37">
        <v>9206</v>
      </c>
      <c r="C34" s="35">
        <v>3441584</v>
      </c>
      <c r="D34" s="37"/>
      <c r="E34" s="37">
        <v>6689</v>
      </c>
      <c r="F34" s="35">
        <v>6684322</v>
      </c>
      <c r="G34" s="37"/>
      <c r="H34" s="37">
        <v>35707</v>
      </c>
      <c r="I34" s="35">
        <v>17989653</v>
      </c>
      <c r="J34" s="37"/>
      <c r="K34" s="37">
        <v>4</v>
      </c>
      <c r="L34" s="35">
        <v>121709</v>
      </c>
      <c r="M34" s="37"/>
      <c r="N34" s="50"/>
    </row>
    <row r="35" spans="1:14" ht="15">
      <c r="A35" s="33" t="s">
        <v>29</v>
      </c>
      <c r="B35" s="39">
        <v>0</v>
      </c>
      <c r="C35" s="46">
        <v>0</v>
      </c>
      <c r="D35" s="37"/>
      <c r="E35" s="39" t="s">
        <v>92</v>
      </c>
      <c r="F35" s="46" t="s">
        <v>92</v>
      </c>
      <c r="G35" s="37"/>
      <c r="H35" s="37">
        <v>2199</v>
      </c>
      <c r="I35" s="35">
        <v>1954200</v>
      </c>
      <c r="J35" s="37"/>
      <c r="K35" s="39">
        <v>0</v>
      </c>
      <c r="L35" s="46">
        <v>0</v>
      </c>
      <c r="M35" s="37"/>
      <c r="N35" s="50"/>
    </row>
    <row r="36" spans="1:14" ht="15">
      <c r="A36" s="33" t="s">
        <v>30</v>
      </c>
      <c r="B36" s="39">
        <v>0</v>
      </c>
      <c r="C36" s="46">
        <v>0</v>
      </c>
      <c r="D36" s="37"/>
      <c r="E36" s="37">
        <v>799</v>
      </c>
      <c r="F36" s="35">
        <v>4181384</v>
      </c>
      <c r="G36" s="37"/>
      <c r="H36" s="39">
        <v>5140</v>
      </c>
      <c r="I36" s="46">
        <v>26067010</v>
      </c>
      <c r="J36" s="37"/>
      <c r="K36" s="37">
        <v>41900</v>
      </c>
      <c r="L36" s="35">
        <v>177153671</v>
      </c>
      <c r="M36" s="37"/>
      <c r="N36" s="50"/>
    </row>
    <row r="37" spans="1:14" ht="15">
      <c r="A37" s="33" t="s">
        <v>31</v>
      </c>
      <c r="B37" s="39">
        <v>0</v>
      </c>
      <c r="C37" s="46">
        <v>0</v>
      </c>
      <c r="D37" s="37"/>
      <c r="E37" s="37">
        <v>208</v>
      </c>
      <c r="F37" s="35">
        <v>349900</v>
      </c>
      <c r="G37" s="37"/>
      <c r="H37" s="39">
        <v>0</v>
      </c>
      <c r="I37" s="46">
        <v>0</v>
      </c>
      <c r="J37" s="37"/>
      <c r="K37" s="39">
        <v>0</v>
      </c>
      <c r="L37" s="46">
        <v>0</v>
      </c>
      <c r="M37" s="37"/>
      <c r="N37" s="50"/>
    </row>
    <row r="38" spans="1:14" ht="15">
      <c r="A38" s="33" t="s">
        <v>32</v>
      </c>
      <c r="B38" s="39">
        <v>0</v>
      </c>
      <c r="C38" s="46">
        <v>0</v>
      </c>
      <c r="D38" s="37"/>
      <c r="E38" s="39">
        <v>0</v>
      </c>
      <c r="F38" s="46">
        <v>0</v>
      </c>
      <c r="G38" s="37"/>
      <c r="H38" s="37">
        <v>14667</v>
      </c>
      <c r="I38" s="35">
        <v>10367393</v>
      </c>
      <c r="J38" s="37"/>
      <c r="K38" s="37">
        <v>12524</v>
      </c>
      <c r="L38" s="35">
        <v>5703650</v>
      </c>
      <c r="M38" s="37"/>
      <c r="N38" s="50"/>
    </row>
    <row r="39" spans="1:14" ht="15">
      <c r="A39" s="33" t="s">
        <v>33</v>
      </c>
      <c r="B39" s="39">
        <v>0</v>
      </c>
      <c r="C39" s="46">
        <v>0</v>
      </c>
      <c r="D39" s="37"/>
      <c r="E39" s="39">
        <v>0</v>
      </c>
      <c r="F39" s="46">
        <v>0</v>
      </c>
      <c r="G39" s="37"/>
      <c r="H39" s="37">
        <v>15772</v>
      </c>
      <c r="I39" s="35">
        <v>9134970</v>
      </c>
      <c r="J39" s="37"/>
      <c r="K39" s="37">
        <v>729.69</v>
      </c>
      <c r="L39" s="35">
        <v>417466</v>
      </c>
      <c r="M39" s="37"/>
      <c r="N39" s="50"/>
    </row>
    <row r="40" spans="1:14" ht="15">
      <c r="A40" s="33" t="s">
        <v>34</v>
      </c>
      <c r="B40" s="39">
        <v>0</v>
      </c>
      <c r="C40" s="46">
        <v>0</v>
      </c>
      <c r="D40" s="37"/>
      <c r="E40" s="39">
        <v>0</v>
      </c>
      <c r="F40" s="46">
        <v>0</v>
      </c>
      <c r="G40" s="37"/>
      <c r="H40" s="37">
        <v>3423</v>
      </c>
      <c r="I40" s="35">
        <v>1748455</v>
      </c>
      <c r="J40" s="37"/>
      <c r="K40" s="37">
        <v>7600</v>
      </c>
      <c r="L40" s="35">
        <v>7918109</v>
      </c>
      <c r="M40" s="37"/>
      <c r="N40" s="50"/>
    </row>
    <row r="41" spans="1:14" ht="15">
      <c r="A41" s="33" t="s">
        <v>35</v>
      </c>
      <c r="B41" s="39">
        <v>0</v>
      </c>
      <c r="C41" s="46">
        <v>0</v>
      </c>
      <c r="D41" s="37"/>
      <c r="E41" s="37">
        <v>16</v>
      </c>
      <c r="F41" s="35">
        <v>165958</v>
      </c>
      <c r="G41" s="37"/>
      <c r="H41" s="39">
        <v>0</v>
      </c>
      <c r="I41" s="46">
        <v>0</v>
      </c>
      <c r="J41" s="37"/>
      <c r="K41" s="37">
        <v>33488</v>
      </c>
      <c r="L41" s="35">
        <v>663610620</v>
      </c>
      <c r="M41" s="37"/>
      <c r="N41" s="50"/>
    </row>
    <row r="42" spans="1:14" ht="15">
      <c r="A42" s="33" t="s">
        <v>36</v>
      </c>
      <c r="B42" s="37">
        <v>171419</v>
      </c>
      <c r="C42" s="35">
        <v>130663102</v>
      </c>
      <c r="D42" s="37"/>
      <c r="E42" s="39">
        <v>0</v>
      </c>
      <c r="F42" s="46">
        <v>0</v>
      </c>
      <c r="G42" s="37"/>
      <c r="H42" s="37">
        <v>53928</v>
      </c>
      <c r="I42" s="35">
        <v>19118505</v>
      </c>
      <c r="J42" s="37"/>
      <c r="K42" s="39">
        <v>0</v>
      </c>
      <c r="L42" s="46">
        <v>0</v>
      </c>
      <c r="M42" s="37"/>
      <c r="N42" s="50"/>
    </row>
    <row r="43" spans="1:14" ht="15">
      <c r="A43" s="33" t="s">
        <v>37</v>
      </c>
      <c r="B43" s="37">
        <v>16800</v>
      </c>
      <c r="C43" s="35">
        <v>11385903</v>
      </c>
      <c r="D43" s="37"/>
      <c r="E43" s="37">
        <v>1250</v>
      </c>
      <c r="F43" s="35">
        <v>12850635</v>
      </c>
      <c r="G43" s="37"/>
      <c r="H43" s="37">
        <v>574</v>
      </c>
      <c r="I43" s="35">
        <v>608000</v>
      </c>
      <c r="J43" s="37"/>
      <c r="K43" s="37">
        <v>8119.1</v>
      </c>
      <c r="L43" s="35">
        <v>13067802</v>
      </c>
      <c r="M43" s="37"/>
      <c r="N43" s="50"/>
    </row>
    <row r="44" spans="1:14" ht="15">
      <c r="A44" s="33" t="s">
        <v>38</v>
      </c>
      <c r="B44" s="39">
        <v>0</v>
      </c>
      <c r="C44" s="46">
        <v>0</v>
      </c>
      <c r="D44" s="37"/>
      <c r="E44" s="39">
        <v>0</v>
      </c>
      <c r="F44" s="46">
        <v>0</v>
      </c>
      <c r="G44" s="37"/>
      <c r="H44" s="37">
        <v>31513</v>
      </c>
      <c r="I44" s="35">
        <v>27634405</v>
      </c>
      <c r="J44" s="37"/>
      <c r="K44" s="39">
        <v>0</v>
      </c>
      <c r="L44" s="46">
        <v>0</v>
      </c>
      <c r="M44" s="37"/>
      <c r="N44" s="50"/>
    </row>
    <row r="45" spans="1:14" ht="15">
      <c r="A45" s="33" t="s">
        <v>39</v>
      </c>
      <c r="B45" s="39">
        <v>0</v>
      </c>
      <c r="C45" s="46">
        <v>0</v>
      </c>
      <c r="D45" s="37"/>
      <c r="E45" s="39">
        <v>0</v>
      </c>
      <c r="F45" s="46">
        <v>0</v>
      </c>
      <c r="G45" s="37"/>
      <c r="H45" s="37">
        <v>16454</v>
      </c>
      <c r="I45" s="35">
        <v>12071900</v>
      </c>
      <c r="J45" s="37"/>
      <c r="K45" s="39">
        <v>0</v>
      </c>
      <c r="L45" s="46">
        <v>0</v>
      </c>
      <c r="M45" s="37"/>
      <c r="N45" s="50"/>
    </row>
    <row r="46" spans="1:14" ht="15">
      <c r="A46" s="33" t="s">
        <v>40</v>
      </c>
      <c r="B46" s="39">
        <v>0</v>
      </c>
      <c r="C46" s="46">
        <v>0</v>
      </c>
      <c r="D46" s="37"/>
      <c r="E46" s="37">
        <v>700</v>
      </c>
      <c r="F46" s="35">
        <v>1436209</v>
      </c>
      <c r="G46" s="37"/>
      <c r="H46" s="39">
        <v>0</v>
      </c>
      <c r="I46" s="46">
        <v>0</v>
      </c>
      <c r="J46" s="37"/>
      <c r="K46" s="39">
        <v>0</v>
      </c>
      <c r="L46" s="46">
        <v>0</v>
      </c>
      <c r="M46" s="37"/>
      <c r="N46" s="50"/>
    </row>
    <row r="47" spans="1:14" ht="15">
      <c r="A47" s="33" t="s">
        <v>41</v>
      </c>
      <c r="B47" s="39">
        <v>0</v>
      </c>
      <c r="C47" s="46">
        <v>0</v>
      </c>
      <c r="D47" s="37"/>
      <c r="E47" s="39">
        <v>0</v>
      </c>
      <c r="F47" s="46">
        <v>0</v>
      </c>
      <c r="G47" s="37"/>
      <c r="H47" s="37">
        <v>18842</v>
      </c>
      <c r="I47" s="35">
        <v>9354807</v>
      </c>
      <c r="J47" s="37"/>
      <c r="K47" s="39">
        <v>0</v>
      </c>
      <c r="L47" s="46">
        <v>0</v>
      </c>
      <c r="M47" s="37"/>
      <c r="N47" s="50"/>
    </row>
    <row r="48" spans="1:14" ht="15">
      <c r="A48" s="33" t="s">
        <v>42</v>
      </c>
      <c r="B48" s="39">
        <v>0</v>
      </c>
      <c r="C48" s="46">
        <v>0</v>
      </c>
      <c r="D48" s="37"/>
      <c r="E48" s="37">
        <v>5618</v>
      </c>
      <c r="F48" s="35">
        <v>504360154</v>
      </c>
      <c r="G48" s="37"/>
      <c r="H48" s="39">
        <v>0</v>
      </c>
      <c r="I48" s="46">
        <v>0</v>
      </c>
      <c r="J48" s="37"/>
      <c r="K48" s="39">
        <v>0</v>
      </c>
      <c r="L48" s="46">
        <v>0</v>
      </c>
      <c r="M48" s="37"/>
      <c r="N48" s="50"/>
    </row>
    <row r="49" spans="1:14" ht="15">
      <c r="A49" s="33" t="s">
        <v>43</v>
      </c>
      <c r="B49" s="37">
        <v>18902</v>
      </c>
      <c r="C49" s="35">
        <v>24444472</v>
      </c>
      <c r="D49" s="37"/>
      <c r="E49" s="37">
        <v>848</v>
      </c>
      <c r="F49" s="35">
        <v>940100</v>
      </c>
      <c r="G49" s="37"/>
      <c r="H49" s="39">
        <v>373</v>
      </c>
      <c r="I49" s="46">
        <v>117400</v>
      </c>
      <c r="J49" s="37"/>
      <c r="K49" s="37">
        <v>9549</v>
      </c>
      <c r="L49" s="35">
        <v>9954200</v>
      </c>
      <c r="M49" s="37"/>
      <c r="N49" s="50"/>
    </row>
    <row r="50" spans="1:14" ht="15">
      <c r="A50" s="33" t="s">
        <v>44</v>
      </c>
      <c r="B50" s="39">
        <v>0</v>
      </c>
      <c r="C50" s="46">
        <v>0</v>
      </c>
      <c r="D50" s="37"/>
      <c r="E50" s="39">
        <v>0</v>
      </c>
      <c r="F50" s="46">
        <v>0</v>
      </c>
      <c r="G50" s="37"/>
      <c r="H50" s="37">
        <v>9318</v>
      </c>
      <c r="I50" s="35">
        <v>4747549</v>
      </c>
      <c r="J50" s="37"/>
      <c r="K50" s="39">
        <v>0</v>
      </c>
      <c r="L50" s="46">
        <v>0</v>
      </c>
      <c r="M50" s="37"/>
      <c r="N50" s="50"/>
    </row>
    <row r="51" spans="1:14" ht="15">
      <c r="A51" s="33" t="s">
        <v>45</v>
      </c>
      <c r="B51" s="39">
        <v>0</v>
      </c>
      <c r="C51" s="46">
        <v>0</v>
      </c>
      <c r="D51" s="37"/>
      <c r="E51" s="39">
        <v>0</v>
      </c>
      <c r="F51" s="46">
        <v>0</v>
      </c>
      <c r="G51" s="37"/>
      <c r="H51" s="37">
        <v>18477</v>
      </c>
      <c r="I51" s="35">
        <v>20832900</v>
      </c>
      <c r="J51" s="37"/>
      <c r="K51" s="39">
        <v>0</v>
      </c>
      <c r="L51" s="46">
        <v>0</v>
      </c>
      <c r="M51" s="37"/>
      <c r="N51" s="50"/>
    </row>
    <row r="52" spans="1:14" ht="15">
      <c r="A52" s="33" t="s">
        <v>46</v>
      </c>
      <c r="B52" s="37">
        <v>153370</v>
      </c>
      <c r="C52" s="35">
        <v>176533868</v>
      </c>
      <c r="D52" s="37"/>
      <c r="E52" s="37">
        <v>1506</v>
      </c>
      <c r="F52" s="35">
        <v>5858128</v>
      </c>
      <c r="G52" s="37"/>
      <c r="H52" s="39">
        <v>919</v>
      </c>
      <c r="I52" s="46">
        <v>1067000</v>
      </c>
      <c r="J52" s="37"/>
      <c r="K52" s="37">
        <v>12146</v>
      </c>
      <c r="L52" s="35">
        <v>14600503</v>
      </c>
      <c r="M52" s="37"/>
      <c r="N52" s="50"/>
    </row>
    <row r="53" spans="1:14" ht="15">
      <c r="A53" s="33" t="s">
        <v>47</v>
      </c>
      <c r="B53" s="37">
        <v>185178</v>
      </c>
      <c r="C53" s="35">
        <v>214363988</v>
      </c>
      <c r="D53" s="37"/>
      <c r="E53" s="39" t="s">
        <v>92</v>
      </c>
      <c r="F53" s="46" t="s">
        <v>92</v>
      </c>
      <c r="G53" s="37"/>
      <c r="H53" s="39">
        <v>1318</v>
      </c>
      <c r="I53" s="46">
        <v>838401</v>
      </c>
      <c r="J53" s="39"/>
      <c r="K53" s="39">
        <v>0</v>
      </c>
      <c r="L53" s="46">
        <v>0</v>
      </c>
      <c r="M53" s="37"/>
      <c r="N53" s="50"/>
    </row>
    <row r="54" spans="1:14" ht="15">
      <c r="A54" s="33" t="s">
        <v>48</v>
      </c>
      <c r="B54" s="37">
        <v>21649</v>
      </c>
      <c r="C54" s="35">
        <v>60837775</v>
      </c>
      <c r="D54" s="37"/>
      <c r="E54" s="37">
        <v>1833</v>
      </c>
      <c r="F54" s="35">
        <v>1344138</v>
      </c>
      <c r="G54" s="37"/>
      <c r="H54" s="37">
        <v>1262</v>
      </c>
      <c r="I54" s="35">
        <v>1261900</v>
      </c>
      <c r="J54" s="37"/>
      <c r="K54" s="39">
        <v>0</v>
      </c>
      <c r="L54" s="46">
        <v>0</v>
      </c>
      <c r="M54" s="37"/>
      <c r="N54" s="50"/>
    </row>
    <row r="55" spans="1:14" ht="15">
      <c r="A55" s="33" t="s">
        <v>49</v>
      </c>
      <c r="B55" s="39">
        <v>0</v>
      </c>
      <c r="C55" s="46">
        <v>0</v>
      </c>
      <c r="D55" s="37"/>
      <c r="E55" s="37">
        <v>83</v>
      </c>
      <c r="F55" s="35">
        <v>22392924</v>
      </c>
      <c r="G55" s="37"/>
      <c r="H55" s="39">
        <v>0</v>
      </c>
      <c r="I55" s="46">
        <v>0</v>
      </c>
      <c r="J55" s="37"/>
      <c r="K55" s="39">
        <v>0</v>
      </c>
      <c r="L55" s="46">
        <v>0</v>
      </c>
      <c r="M55" s="37"/>
      <c r="N55" s="50"/>
    </row>
    <row r="56" spans="1:14" ht="15">
      <c r="A56" s="33" t="s">
        <v>50</v>
      </c>
      <c r="B56" s="39">
        <v>0</v>
      </c>
      <c r="C56" s="46">
        <v>0</v>
      </c>
      <c r="D56" s="37"/>
      <c r="E56" s="37">
        <v>1652</v>
      </c>
      <c r="F56" s="35">
        <v>1554000</v>
      </c>
      <c r="G56" s="37"/>
      <c r="H56" s="39">
        <v>0</v>
      </c>
      <c r="I56" s="46">
        <v>0</v>
      </c>
      <c r="J56" s="37"/>
      <c r="K56" s="39">
        <v>0</v>
      </c>
      <c r="L56" s="46">
        <v>0</v>
      </c>
      <c r="M56" s="37"/>
      <c r="N56" s="50"/>
    </row>
    <row r="57" spans="1:14" ht="15">
      <c r="A57" s="33" t="s">
        <v>51</v>
      </c>
      <c r="B57" s="39">
        <v>0</v>
      </c>
      <c r="C57" s="46">
        <v>0</v>
      </c>
      <c r="D57" s="37"/>
      <c r="E57" s="39">
        <v>0</v>
      </c>
      <c r="F57" s="46">
        <v>0</v>
      </c>
      <c r="G57" s="37"/>
      <c r="H57" s="37">
        <v>670</v>
      </c>
      <c r="I57" s="35">
        <v>351121</v>
      </c>
      <c r="J57" s="37"/>
      <c r="K57" s="37">
        <v>5570</v>
      </c>
      <c r="L57" s="35">
        <v>3977800</v>
      </c>
      <c r="M57" s="37"/>
      <c r="N57" s="50"/>
    </row>
    <row r="58" spans="1:14" ht="15">
      <c r="A58" s="34"/>
      <c r="B58" s="41"/>
      <c r="C58" s="41"/>
      <c r="D58" s="41"/>
      <c r="E58" s="41"/>
      <c r="F58" s="41"/>
      <c r="G58" s="41"/>
      <c r="H58" s="41"/>
      <c r="I58" s="41"/>
      <c r="J58" s="41"/>
      <c r="K58" s="41"/>
      <c r="L58" s="41"/>
      <c r="M58" s="37"/>
      <c r="N58" s="50"/>
    </row>
    <row r="59" spans="1:14" ht="15">
      <c r="A59" s="35" t="s">
        <v>52</v>
      </c>
      <c r="B59" s="37"/>
      <c r="C59" s="37"/>
      <c r="D59" s="37"/>
      <c r="E59" s="37"/>
      <c r="F59" s="37"/>
      <c r="G59" s="37"/>
      <c r="H59" s="37"/>
      <c r="I59" s="37"/>
      <c r="J59" s="37"/>
      <c r="K59" s="37"/>
      <c r="L59" s="37"/>
      <c r="M59" s="37"/>
      <c r="N59" s="50"/>
    </row>
    <row r="60" spans="1:14" ht="15">
      <c r="A60" s="42" t="s">
        <v>55</v>
      </c>
      <c r="B60" s="37"/>
      <c r="C60" s="37"/>
      <c r="D60" s="37"/>
      <c r="E60" s="37"/>
      <c r="F60" s="37"/>
      <c r="G60" s="37"/>
      <c r="H60" s="37"/>
      <c r="I60" s="37"/>
      <c r="J60" s="37"/>
      <c r="K60" s="37"/>
      <c r="L60" s="37"/>
      <c r="M60" s="37"/>
      <c r="N60" s="50"/>
    </row>
    <row r="61" spans="1:14" ht="15">
      <c r="A61" s="35" t="s">
        <v>83</v>
      </c>
      <c r="B61" s="37"/>
      <c r="C61" s="37"/>
      <c r="D61" s="37"/>
      <c r="E61" s="37"/>
      <c r="F61" s="37"/>
      <c r="G61" s="37"/>
      <c r="H61" s="37"/>
      <c r="I61" s="37"/>
      <c r="J61" s="37"/>
      <c r="K61" s="37"/>
      <c r="L61" s="37"/>
      <c r="M61" s="37"/>
      <c r="N61" s="50"/>
    </row>
    <row r="62" spans="1:14" ht="15">
      <c r="A62" s="35" t="s">
        <v>53</v>
      </c>
      <c r="B62" s="37"/>
      <c r="C62" s="37"/>
      <c r="D62" s="37"/>
      <c r="E62" s="37"/>
      <c r="F62" s="37"/>
      <c r="G62" s="37"/>
      <c r="H62" s="37"/>
      <c r="I62" s="37"/>
      <c r="J62" s="37"/>
      <c r="K62" s="37"/>
      <c r="L62" s="37"/>
      <c r="M62" s="37"/>
      <c r="N62" s="50"/>
    </row>
    <row r="63" spans="1:14" ht="15">
      <c r="A63" s="35" t="s">
        <v>85</v>
      </c>
      <c r="B63" s="37"/>
      <c r="C63" s="37"/>
      <c r="D63" s="37"/>
      <c r="E63" s="37"/>
      <c r="F63" s="37"/>
      <c r="G63" s="37"/>
      <c r="H63" s="37"/>
      <c r="I63" s="37"/>
      <c r="J63" s="37"/>
      <c r="K63" s="37"/>
      <c r="L63" s="37"/>
      <c r="M63" s="37"/>
      <c r="N63" s="50"/>
    </row>
    <row r="64" spans="1:14" ht="30.75" customHeight="1">
      <c r="A64" s="79" t="s">
        <v>86</v>
      </c>
      <c r="B64" s="79"/>
      <c r="C64" s="79"/>
      <c r="D64" s="79"/>
      <c r="E64" s="79"/>
      <c r="F64" s="79"/>
      <c r="G64" s="79"/>
      <c r="H64" s="79"/>
      <c r="I64" s="79"/>
      <c r="J64" s="79"/>
      <c r="K64" s="79"/>
      <c r="L64" s="79"/>
      <c r="M64" s="37"/>
      <c r="N64" s="50"/>
    </row>
    <row r="65" spans="1:14" ht="15">
      <c r="A65" s="43"/>
      <c r="B65" s="37"/>
      <c r="C65" s="37"/>
      <c r="D65" s="37"/>
      <c r="E65" s="37"/>
      <c r="F65" s="37"/>
      <c r="G65" s="37"/>
      <c r="H65" s="37"/>
      <c r="I65" s="37"/>
      <c r="J65" s="37"/>
      <c r="K65" s="37"/>
      <c r="L65" s="37"/>
      <c r="M65" s="37"/>
      <c r="N65" s="50"/>
    </row>
    <row r="66" spans="1:14" ht="15">
      <c r="A66" s="35" t="s">
        <v>84</v>
      </c>
      <c r="B66" s="37"/>
      <c r="C66" s="37"/>
      <c r="D66" s="37"/>
      <c r="E66" s="37"/>
      <c r="F66" s="37"/>
      <c r="G66" s="37"/>
      <c r="H66" s="37"/>
      <c r="I66" s="37"/>
      <c r="J66" s="37"/>
      <c r="K66" s="37"/>
      <c r="L66" s="37"/>
      <c r="M66" s="37"/>
      <c r="N66" s="50"/>
    </row>
    <row r="67" spans="1:14" ht="15">
      <c r="A67" s="43"/>
      <c r="B67" s="43"/>
      <c r="C67" s="43"/>
      <c r="D67" s="37"/>
      <c r="E67" s="37"/>
      <c r="F67" s="37"/>
      <c r="G67" s="37"/>
      <c r="H67" s="37"/>
      <c r="I67" s="37"/>
      <c r="J67" s="37"/>
      <c r="K67" s="37"/>
      <c r="L67" s="37"/>
      <c r="M67" s="37"/>
      <c r="N67" s="50"/>
    </row>
    <row r="68" spans="1:14" ht="15">
      <c r="A68" s="33"/>
      <c r="B68" s="37"/>
      <c r="C68" s="37"/>
      <c r="D68" s="37"/>
      <c r="E68" s="37"/>
      <c r="F68" s="37"/>
      <c r="G68" s="37"/>
      <c r="H68" s="37"/>
      <c r="I68" s="37"/>
      <c r="J68" s="37"/>
      <c r="K68" s="37"/>
      <c r="L68" s="37"/>
      <c r="M68" s="37"/>
      <c r="N68" s="50"/>
    </row>
    <row r="69" spans="1:14" ht="15">
      <c r="A69" s="33"/>
      <c r="B69" s="37"/>
      <c r="C69" s="37"/>
      <c r="D69" s="37"/>
      <c r="E69" s="37"/>
      <c r="F69" s="37"/>
      <c r="G69" s="37"/>
      <c r="H69" s="37"/>
      <c r="I69" s="37"/>
      <c r="J69" s="37"/>
      <c r="K69" s="37"/>
      <c r="L69" s="37"/>
      <c r="M69" s="37"/>
      <c r="N69" s="50"/>
    </row>
    <row r="70" spans="1:14" ht="15">
      <c r="A70" s="33"/>
      <c r="B70" s="37"/>
      <c r="C70" s="37"/>
      <c r="D70" s="37"/>
      <c r="E70" s="37"/>
      <c r="F70" s="37"/>
      <c r="G70" s="37"/>
      <c r="H70" s="37"/>
      <c r="I70" s="37"/>
      <c r="J70" s="37"/>
      <c r="K70" s="37"/>
      <c r="L70" s="37"/>
      <c r="M70" s="37"/>
      <c r="N70" s="50"/>
    </row>
    <row r="71" spans="1:14" ht="15">
      <c r="A71" s="33"/>
      <c r="B71" s="37"/>
      <c r="C71" s="37"/>
      <c r="D71" s="37"/>
      <c r="E71" s="37"/>
      <c r="F71" s="37"/>
      <c r="G71" s="37"/>
      <c r="H71" s="37"/>
      <c r="I71" s="37"/>
      <c r="J71" s="37"/>
      <c r="K71" s="37"/>
      <c r="L71" s="37"/>
      <c r="M71" s="37"/>
      <c r="N71" s="50"/>
    </row>
    <row r="72" spans="1:14" ht="15">
      <c r="A72" s="33"/>
      <c r="B72" s="37"/>
      <c r="C72" s="37"/>
      <c r="D72" s="37"/>
      <c r="E72" s="37"/>
      <c r="F72" s="37"/>
      <c r="G72" s="37"/>
      <c r="H72" s="37"/>
      <c r="I72" s="37"/>
      <c r="J72" s="37"/>
      <c r="K72" s="37"/>
      <c r="L72" s="37"/>
      <c r="M72" s="37"/>
      <c r="N72" s="50"/>
    </row>
    <row r="73" spans="1:14" ht="15">
      <c r="A73" s="33"/>
      <c r="B73" s="37"/>
      <c r="C73" s="37"/>
      <c r="D73" s="37"/>
      <c r="E73" s="37"/>
      <c r="F73" s="37"/>
      <c r="G73" s="37"/>
      <c r="H73" s="37"/>
      <c r="I73" s="37"/>
      <c r="J73" s="37"/>
      <c r="K73" s="37"/>
      <c r="L73" s="37"/>
      <c r="M73" s="37"/>
      <c r="N73" s="50"/>
    </row>
    <row r="74" spans="1:14" ht="15">
      <c r="A74" s="33"/>
      <c r="B74" s="37"/>
      <c r="C74" s="37"/>
      <c r="D74" s="37"/>
      <c r="E74" s="37"/>
      <c r="F74" s="37"/>
      <c r="G74" s="37"/>
      <c r="H74" s="37"/>
      <c r="I74" s="37"/>
      <c r="J74" s="37"/>
      <c r="K74" s="37"/>
      <c r="L74" s="37"/>
      <c r="M74" s="37"/>
      <c r="N74" s="50"/>
    </row>
    <row r="75" spans="1:14" ht="15">
      <c r="A75" s="33"/>
      <c r="B75" s="37"/>
      <c r="C75" s="37"/>
      <c r="D75" s="37"/>
      <c r="E75" s="37"/>
      <c r="F75" s="37"/>
      <c r="G75" s="37"/>
      <c r="H75" s="37"/>
      <c r="I75" s="37"/>
      <c r="J75" s="37"/>
      <c r="K75" s="37"/>
      <c r="L75" s="37"/>
      <c r="M75" s="37"/>
      <c r="N75" s="50"/>
    </row>
    <row r="76" spans="1:14" ht="15">
      <c r="A76" s="33"/>
      <c r="B76" s="37"/>
      <c r="C76" s="37"/>
      <c r="D76" s="37"/>
      <c r="E76" s="37"/>
      <c r="F76" s="37"/>
      <c r="G76" s="37"/>
      <c r="H76" s="37"/>
      <c r="I76" s="37"/>
      <c r="J76" s="37"/>
      <c r="K76" s="37"/>
      <c r="L76" s="37"/>
      <c r="M76" s="37"/>
      <c r="N76" s="50"/>
    </row>
  </sheetData>
  <sheetProtection/>
  <mergeCells count="5">
    <mergeCell ref="B4:C4"/>
    <mergeCell ref="E4:F4"/>
    <mergeCell ref="H4:I4"/>
    <mergeCell ref="K4:L4"/>
    <mergeCell ref="A64:L64"/>
  </mergeCells>
  <printOptions/>
  <pageMargins left="0.7" right="0.7" top="0.75" bottom="0.75" header="0.3" footer="0.3"/>
  <pageSetup fitToHeight="2" fitToWidth="1" horizontalDpi="600" verticalDpi="600" orientation="landscape" scale="72" r:id="rId1"/>
</worksheet>
</file>

<file path=xl/worksheets/sheet15.xml><?xml version="1.0" encoding="utf-8"?>
<worksheet xmlns="http://schemas.openxmlformats.org/spreadsheetml/2006/main" xmlns:r="http://schemas.openxmlformats.org/officeDocument/2006/relationships">
  <sheetPr>
    <pageSetUpPr fitToPage="1"/>
  </sheetPr>
  <dimension ref="A1:M71"/>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3" ht="20.25">
      <c r="A1" s="28" t="s">
        <v>0</v>
      </c>
      <c r="B1" s="10"/>
      <c r="C1" s="10"/>
      <c r="D1" s="10"/>
      <c r="E1" s="10"/>
      <c r="F1" s="10"/>
      <c r="G1" s="10"/>
      <c r="H1" s="10"/>
      <c r="I1" s="10"/>
      <c r="J1" s="10"/>
      <c r="K1" s="10"/>
      <c r="L1" s="10"/>
      <c r="M1" s="10"/>
    </row>
    <row r="2" spans="1:13" ht="20.25">
      <c r="A2" s="29" t="s">
        <v>94</v>
      </c>
      <c r="B2" s="10"/>
      <c r="C2" s="10"/>
      <c r="D2" s="10"/>
      <c r="E2" s="10"/>
      <c r="F2" s="10"/>
      <c r="G2" s="10"/>
      <c r="H2" s="10"/>
      <c r="I2" s="10"/>
      <c r="J2" s="10"/>
      <c r="K2" s="10"/>
      <c r="L2" s="10"/>
      <c r="M2" s="10"/>
    </row>
    <row r="3" spans="1:13" ht="15">
      <c r="A3" s="10"/>
      <c r="B3" s="10"/>
      <c r="C3" s="10"/>
      <c r="D3" s="10"/>
      <c r="E3" s="10"/>
      <c r="F3" s="10"/>
      <c r="G3" s="10"/>
      <c r="H3" s="10"/>
      <c r="I3" s="10"/>
      <c r="J3" s="10"/>
      <c r="K3" s="10"/>
      <c r="L3" s="10"/>
      <c r="M3" s="10"/>
    </row>
    <row r="4" spans="1:13" ht="33.75" customHeight="1">
      <c r="A4" s="32"/>
      <c r="B4" s="76" t="s">
        <v>67</v>
      </c>
      <c r="C4" s="76"/>
      <c r="D4" s="32"/>
      <c r="E4" s="77" t="s">
        <v>68</v>
      </c>
      <c r="F4" s="77"/>
      <c r="G4" s="32"/>
      <c r="H4" s="76" t="s">
        <v>69</v>
      </c>
      <c r="I4" s="76"/>
      <c r="J4" s="32"/>
      <c r="K4" s="76" t="s">
        <v>70</v>
      </c>
      <c r="L4" s="76"/>
      <c r="M4" s="10"/>
    </row>
    <row r="5" spans="1:13" ht="16.5">
      <c r="A5" s="10" t="s">
        <v>65</v>
      </c>
      <c r="B5" s="14" t="s">
        <v>54</v>
      </c>
      <c r="C5" s="18" t="s">
        <v>66</v>
      </c>
      <c r="D5" s="16"/>
      <c r="E5" s="17" t="s">
        <v>54</v>
      </c>
      <c r="F5" s="15" t="s">
        <v>66</v>
      </c>
      <c r="G5" s="16"/>
      <c r="H5" s="17" t="s">
        <v>54</v>
      </c>
      <c r="I5" s="18" t="s">
        <v>66</v>
      </c>
      <c r="J5" s="16"/>
      <c r="K5" s="17" t="s">
        <v>54</v>
      </c>
      <c r="L5" s="15" t="s">
        <v>66</v>
      </c>
      <c r="M5" s="16"/>
    </row>
    <row r="6" spans="1:13" ht="15">
      <c r="A6" s="12"/>
      <c r="B6" s="9"/>
      <c r="C6" s="12"/>
      <c r="D6" s="12"/>
      <c r="E6" s="12"/>
      <c r="F6" s="12"/>
      <c r="G6" s="12"/>
      <c r="H6" s="12"/>
      <c r="I6" s="10"/>
      <c r="J6" s="12"/>
      <c r="K6" s="12"/>
      <c r="L6" s="12"/>
      <c r="M6" s="10"/>
    </row>
    <row r="7" spans="1:13" ht="15">
      <c r="A7" s="10" t="s">
        <v>1</v>
      </c>
      <c r="B7" s="9">
        <f>SUM(B8:B57)</f>
        <v>2805488</v>
      </c>
      <c r="C7" s="30">
        <v>2095918447</v>
      </c>
      <c r="D7" s="9"/>
      <c r="E7" s="9">
        <f>SUM(E8:E57)</f>
        <v>36638</v>
      </c>
      <c r="F7" s="30">
        <v>617461575</v>
      </c>
      <c r="G7" s="9"/>
      <c r="H7" s="9">
        <f>SUM(H8:H57)</f>
        <v>574473.41</v>
      </c>
      <c r="I7" s="30">
        <v>375425626</v>
      </c>
      <c r="J7" s="9"/>
      <c r="K7" s="9">
        <f>SUM(K8:K57)</f>
        <v>264395.70999999996</v>
      </c>
      <c r="L7" s="30">
        <v>965388327</v>
      </c>
      <c r="M7" s="9"/>
    </row>
    <row r="8" spans="1:13" ht="15">
      <c r="A8" s="10" t="s">
        <v>2</v>
      </c>
      <c r="B8" s="21">
        <v>0</v>
      </c>
      <c r="C8" s="31">
        <v>0</v>
      </c>
      <c r="D8" s="9"/>
      <c r="E8" s="21">
        <v>0</v>
      </c>
      <c r="F8" s="31">
        <v>0</v>
      </c>
      <c r="G8" s="9"/>
      <c r="H8" s="9">
        <v>3259</v>
      </c>
      <c r="I8" s="23">
        <v>3790448</v>
      </c>
      <c r="J8" s="9"/>
      <c r="K8" s="21">
        <v>0</v>
      </c>
      <c r="L8" s="31">
        <v>0</v>
      </c>
      <c r="M8" s="9"/>
    </row>
    <row r="9" spans="1:13" ht="15">
      <c r="A9" s="10" t="s">
        <v>3</v>
      </c>
      <c r="B9" s="21">
        <v>0</v>
      </c>
      <c r="C9" s="31">
        <v>0</v>
      </c>
      <c r="D9" s="9"/>
      <c r="E9" s="21">
        <v>0</v>
      </c>
      <c r="F9" s="31">
        <v>0</v>
      </c>
      <c r="G9" s="9"/>
      <c r="H9" s="9">
        <v>43401</v>
      </c>
      <c r="I9" s="23">
        <v>23719940</v>
      </c>
      <c r="J9" s="9"/>
      <c r="K9" s="21">
        <v>0</v>
      </c>
      <c r="L9" s="31">
        <v>0</v>
      </c>
      <c r="M9" s="9"/>
    </row>
    <row r="10" spans="1:13" ht="15">
      <c r="A10" s="10" t="s">
        <v>4</v>
      </c>
      <c r="B10" s="21">
        <v>0</v>
      </c>
      <c r="C10" s="31">
        <v>0</v>
      </c>
      <c r="D10" s="9"/>
      <c r="E10" s="9">
        <v>21</v>
      </c>
      <c r="F10" s="23">
        <v>265100</v>
      </c>
      <c r="G10" s="9"/>
      <c r="H10" s="9">
        <v>7321</v>
      </c>
      <c r="I10" s="23">
        <v>4104434</v>
      </c>
      <c r="J10" s="9"/>
      <c r="K10" s="21">
        <v>0</v>
      </c>
      <c r="L10" s="31">
        <v>0</v>
      </c>
      <c r="M10" s="9"/>
    </row>
    <row r="11" spans="1:13" ht="15">
      <c r="A11" s="10" t="s">
        <v>5</v>
      </c>
      <c r="B11" s="21">
        <v>0</v>
      </c>
      <c r="C11" s="31">
        <v>0</v>
      </c>
      <c r="D11" s="9"/>
      <c r="E11" s="9">
        <v>607</v>
      </c>
      <c r="F11" s="23">
        <v>414588</v>
      </c>
      <c r="G11" s="9"/>
      <c r="H11" s="9">
        <v>27761</v>
      </c>
      <c r="I11" s="23">
        <v>19439083</v>
      </c>
      <c r="J11" s="9"/>
      <c r="K11" s="9">
        <v>62604</v>
      </c>
      <c r="L11" s="23">
        <v>111681953</v>
      </c>
      <c r="M11" s="9"/>
    </row>
    <row r="12" spans="1:13" ht="15">
      <c r="A12" s="10" t="s">
        <v>6</v>
      </c>
      <c r="B12" s="21">
        <v>0</v>
      </c>
      <c r="C12" s="31">
        <v>0</v>
      </c>
      <c r="D12" s="9"/>
      <c r="E12" s="21">
        <v>0</v>
      </c>
      <c r="F12" s="31">
        <v>0</v>
      </c>
      <c r="G12" s="9"/>
      <c r="H12" s="9">
        <v>7986</v>
      </c>
      <c r="I12" s="23">
        <v>2564950</v>
      </c>
      <c r="J12" s="9"/>
      <c r="K12" s="21">
        <v>0</v>
      </c>
      <c r="L12" s="31">
        <v>0</v>
      </c>
      <c r="M12" s="9"/>
    </row>
    <row r="13" spans="1:13" ht="15">
      <c r="A13" s="10" t="s">
        <v>7</v>
      </c>
      <c r="B13" s="21">
        <v>0</v>
      </c>
      <c r="C13" s="31">
        <v>0</v>
      </c>
      <c r="D13" s="9"/>
      <c r="E13" s="21">
        <v>0</v>
      </c>
      <c r="F13" s="31">
        <v>0</v>
      </c>
      <c r="G13" s="9"/>
      <c r="H13" s="9">
        <v>15191</v>
      </c>
      <c r="I13" s="23">
        <v>15601930</v>
      </c>
      <c r="J13" s="9"/>
      <c r="K13" s="21">
        <v>0</v>
      </c>
      <c r="L13" s="31">
        <v>0</v>
      </c>
      <c r="M13" s="9"/>
    </row>
    <row r="14" spans="1:13" ht="15">
      <c r="A14" s="10" t="s">
        <v>8</v>
      </c>
      <c r="B14" s="21">
        <v>0</v>
      </c>
      <c r="C14" s="31">
        <v>0</v>
      </c>
      <c r="D14" s="9"/>
      <c r="E14" s="21">
        <v>0</v>
      </c>
      <c r="F14" s="31">
        <v>0</v>
      </c>
      <c r="G14" s="9"/>
      <c r="H14" s="9">
        <v>518</v>
      </c>
      <c r="I14" s="23">
        <v>235400</v>
      </c>
      <c r="J14" s="9"/>
      <c r="K14" s="21">
        <v>0</v>
      </c>
      <c r="L14" s="31">
        <v>0</v>
      </c>
      <c r="M14" s="9"/>
    </row>
    <row r="15" spans="1:13" ht="15">
      <c r="A15" s="10" t="s">
        <v>9</v>
      </c>
      <c r="B15" s="21">
        <v>0</v>
      </c>
      <c r="C15" s="31">
        <v>0</v>
      </c>
      <c r="D15" s="9"/>
      <c r="E15" s="21">
        <v>0</v>
      </c>
      <c r="F15" s="31">
        <v>0</v>
      </c>
      <c r="G15" s="9"/>
      <c r="H15" s="9">
        <v>55983</v>
      </c>
      <c r="I15" s="23">
        <v>41081891</v>
      </c>
      <c r="J15" s="9"/>
      <c r="K15" s="9">
        <v>19441</v>
      </c>
      <c r="L15" s="23">
        <v>18435950</v>
      </c>
      <c r="M15" s="9"/>
    </row>
    <row r="16" spans="1:13" ht="15">
      <c r="A16" s="10" t="s">
        <v>10</v>
      </c>
      <c r="B16" s="9">
        <v>49848</v>
      </c>
      <c r="C16" s="23">
        <v>37825800</v>
      </c>
      <c r="D16" s="9"/>
      <c r="E16" s="9">
        <v>1044</v>
      </c>
      <c r="F16" s="23">
        <v>2684900</v>
      </c>
      <c r="G16" s="9"/>
      <c r="H16" s="9">
        <v>9432</v>
      </c>
      <c r="I16" s="23">
        <v>3618200</v>
      </c>
      <c r="J16" s="9"/>
      <c r="K16" s="21">
        <v>0</v>
      </c>
      <c r="L16" s="31">
        <v>0</v>
      </c>
      <c r="M16" s="9"/>
    </row>
    <row r="17" spans="1:13" ht="15">
      <c r="A17" s="10" t="s">
        <v>11</v>
      </c>
      <c r="B17" s="21">
        <v>0</v>
      </c>
      <c r="C17" s="31">
        <v>0</v>
      </c>
      <c r="D17" s="9"/>
      <c r="E17" s="21">
        <v>0</v>
      </c>
      <c r="F17" s="31">
        <v>0</v>
      </c>
      <c r="G17" s="9"/>
      <c r="H17" s="9">
        <v>2215</v>
      </c>
      <c r="I17" s="23">
        <v>2159600</v>
      </c>
      <c r="J17" s="9"/>
      <c r="K17" s="21">
        <v>0</v>
      </c>
      <c r="L17" s="31">
        <v>0</v>
      </c>
      <c r="M17" s="9"/>
    </row>
    <row r="18" spans="1:13" ht="15">
      <c r="A18" s="10" t="s">
        <v>12</v>
      </c>
      <c r="B18" s="21">
        <v>0</v>
      </c>
      <c r="C18" s="31">
        <v>0</v>
      </c>
      <c r="D18" s="9"/>
      <c r="E18" s="21">
        <v>0</v>
      </c>
      <c r="F18" s="31">
        <v>0</v>
      </c>
      <c r="G18" s="9"/>
      <c r="H18" s="9">
        <v>25797</v>
      </c>
      <c r="I18" s="23">
        <v>14764347</v>
      </c>
      <c r="J18" s="9"/>
      <c r="K18" s="21">
        <v>0</v>
      </c>
      <c r="L18" s="31">
        <v>0</v>
      </c>
      <c r="M18" s="9"/>
    </row>
    <row r="19" spans="1:13" ht="15">
      <c r="A19" s="10" t="s">
        <v>13</v>
      </c>
      <c r="B19" s="9">
        <v>41949</v>
      </c>
      <c r="C19" s="23">
        <v>37850272</v>
      </c>
      <c r="D19" s="9"/>
      <c r="E19" s="21">
        <v>0</v>
      </c>
      <c r="F19" s="31">
        <v>0</v>
      </c>
      <c r="G19" s="9"/>
      <c r="H19" s="9">
        <v>15670</v>
      </c>
      <c r="I19" s="23">
        <v>18164948</v>
      </c>
      <c r="J19" s="9"/>
      <c r="K19" s="21">
        <v>0</v>
      </c>
      <c r="L19" s="31">
        <v>0</v>
      </c>
      <c r="M19" s="9"/>
    </row>
    <row r="20" spans="1:13" ht="15">
      <c r="A20" s="10" t="s">
        <v>14</v>
      </c>
      <c r="B20" s="21">
        <v>0</v>
      </c>
      <c r="C20" s="31">
        <v>0</v>
      </c>
      <c r="D20" s="9"/>
      <c r="E20" s="9">
        <v>6476</v>
      </c>
      <c r="F20" s="23">
        <v>47356643</v>
      </c>
      <c r="G20" s="9"/>
      <c r="H20" s="21">
        <v>817</v>
      </c>
      <c r="I20" s="31">
        <v>947761</v>
      </c>
      <c r="J20" s="9"/>
      <c r="K20" s="21">
        <v>0</v>
      </c>
      <c r="L20" s="31">
        <v>0</v>
      </c>
      <c r="M20" s="9"/>
    </row>
    <row r="21" spans="1:13" ht="15">
      <c r="A21" s="10" t="s">
        <v>15</v>
      </c>
      <c r="B21" s="21">
        <v>0</v>
      </c>
      <c r="C21" s="31">
        <v>0</v>
      </c>
      <c r="D21" s="9"/>
      <c r="E21" s="9">
        <v>364</v>
      </c>
      <c r="F21" s="23">
        <v>695000</v>
      </c>
      <c r="G21" s="9"/>
      <c r="H21" s="21">
        <v>0</v>
      </c>
      <c r="I21" s="31">
        <v>0</v>
      </c>
      <c r="J21" s="9"/>
      <c r="K21" s="21">
        <v>0</v>
      </c>
      <c r="L21" s="31">
        <v>0</v>
      </c>
      <c r="M21" s="9"/>
    </row>
    <row r="22" spans="1:13" ht="15">
      <c r="A22" s="10" t="s">
        <v>16</v>
      </c>
      <c r="B22" s="9">
        <v>516697</v>
      </c>
      <c r="C22" s="23">
        <v>373803672</v>
      </c>
      <c r="D22" s="9"/>
      <c r="E22" s="21">
        <v>0</v>
      </c>
      <c r="F22" s="31">
        <v>0</v>
      </c>
      <c r="G22" s="9"/>
      <c r="H22" s="21">
        <v>0</v>
      </c>
      <c r="I22" s="31">
        <v>0</v>
      </c>
      <c r="J22" s="9"/>
      <c r="K22" s="21">
        <v>0</v>
      </c>
      <c r="L22" s="31">
        <v>0</v>
      </c>
      <c r="M22" s="9"/>
    </row>
    <row r="23" spans="1:13" ht="15">
      <c r="A23" s="10" t="s">
        <v>17</v>
      </c>
      <c r="B23" s="9">
        <v>263565</v>
      </c>
      <c r="C23" s="23">
        <v>221607759</v>
      </c>
      <c r="D23" s="9"/>
      <c r="E23" s="21">
        <v>0</v>
      </c>
      <c r="F23" s="31">
        <v>0</v>
      </c>
      <c r="G23" s="9"/>
      <c r="H23" s="9">
        <v>19581</v>
      </c>
      <c r="I23" s="23">
        <v>5194418</v>
      </c>
      <c r="J23" s="9"/>
      <c r="K23" s="21">
        <v>0</v>
      </c>
      <c r="L23" s="31">
        <v>0</v>
      </c>
      <c r="M23" s="9"/>
    </row>
    <row r="24" spans="1:13" ht="15">
      <c r="A24" s="10" t="s">
        <v>18</v>
      </c>
      <c r="B24" s="9">
        <v>75630</v>
      </c>
      <c r="C24" s="23">
        <v>37104800</v>
      </c>
      <c r="D24" s="9"/>
      <c r="E24" s="21">
        <v>0</v>
      </c>
      <c r="F24" s="31">
        <v>0</v>
      </c>
      <c r="G24" s="9"/>
      <c r="H24" s="9">
        <v>1450.41</v>
      </c>
      <c r="I24" s="23">
        <v>595223</v>
      </c>
      <c r="J24" s="9"/>
      <c r="K24" s="9">
        <v>20047</v>
      </c>
      <c r="L24" s="23">
        <v>31788649</v>
      </c>
      <c r="M24" s="9"/>
    </row>
    <row r="25" spans="1:13" ht="15">
      <c r="A25" s="10" t="s">
        <v>19</v>
      </c>
      <c r="B25" s="9">
        <v>79213</v>
      </c>
      <c r="C25" s="23">
        <v>86978362</v>
      </c>
      <c r="D25" s="9"/>
      <c r="E25" s="9">
        <v>884</v>
      </c>
      <c r="F25" s="23">
        <v>1266060</v>
      </c>
      <c r="G25" s="9"/>
      <c r="H25" s="9">
        <v>3595</v>
      </c>
      <c r="I25" s="23">
        <v>4225824</v>
      </c>
      <c r="J25" s="9"/>
      <c r="K25" s="21">
        <v>0</v>
      </c>
      <c r="L25" s="31">
        <v>0</v>
      </c>
      <c r="M25" s="9"/>
    </row>
    <row r="26" spans="1:13" ht="15">
      <c r="A26" s="10" t="s">
        <v>20</v>
      </c>
      <c r="B26" s="9">
        <v>789724</v>
      </c>
      <c r="C26" s="23">
        <v>551993601</v>
      </c>
      <c r="D26" s="9"/>
      <c r="E26" s="21">
        <v>0</v>
      </c>
      <c r="F26" s="31">
        <v>0</v>
      </c>
      <c r="G26" s="9"/>
      <c r="H26" s="21">
        <v>0</v>
      </c>
      <c r="I26" s="31">
        <v>0</v>
      </c>
      <c r="J26" s="9"/>
      <c r="K26" s="9">
        <v>485.9</v>
      </c>
      <c r="L26" s="23">
        <v>132769</v>
      </c>
      <c r="M26" s="9"/>
    </row>
    <row r="27" spans="1:13" ht="15">
      <c r="A27" s="10" t="s">
        <v>21</v>
      </c>
      <c r="B27" s="9">
        <v>354668</v>
      </c>
      <c r="C27" s="23">
        <v>141115616</v>
      </c>
      <c r="D27" s="9"/>
      <c r="E27" s="9">
        <v>2389</v>
      </c>
      <c r="F27" s="23">
        <v>1698270</v>
      </c>
      <c r="G27" s="9"/>
      <c r="H27" s="9">
        <v>3241</v>
      </c>
      <c r="I27" s="23">
        <v>2198041</v>
      </c>
      <c r="J27" s="9"/>
      <c r="K27" s="9">
        <v>3403</v>
      </c>
      <c r="L27" s="23">
        <v>1583050</v>
      </c>
      <c r="M27" s="9"/>
    </row>
    <row r="28" spans="1:13" ht="15">
      <c r="A28" s="10" t="s">
        <v>22</v>
      </c>
      <c r="B28" s="21">
        <v>0</v>
      </c>
      <c r="C28" s="31">
        <v>0</v>
      </c>
      <c r="D28" s="9"/>
      <c r="E28" s="21">
        <v>0</v>
      </c>
      <c r="F28" s="31">
        <v>0</v>
      </c>
      <c r="G28" s="9"/>
      <c r="H28" s="9">
        <v>5198</v>
      </c>
      <c r="I28" s="23">
        <v>1011400</v>
      </c>
      <c r="J28" s="9"/>
      <c r="K28" s="9">
        <v>14362.02</v>
      </c>
      <c r="L28" s="23">
        <v>2947206</v>
      </c>
      <c r="M28" s="9"/>
    </row>
    <row r="29" spans="1:13" ht="15">
      <c r="A29" s="10" t="s">
        <v>23</v>
      </c>
      <c r="B29" s="9">
        <v>60155</v>
      </c>
      <c r="C29" s="23">
        <v>19453278</v>
      </c>
      <c r="D29" s="9"/>
      <c r="E29" s="21">
        <v>0</v>
      </c>
      <c r="F29" s="31">
        <v>0</v>
      </c>
      <c r="G29" s="9"/>
      <c r="H29" s="9">
        <v>66950</v>
      </c>
      <c r="I29" s="23">
        <v>27923971</v>
      </c>
      <c r="J29" s="9"/>
      <c r="K29" s="21">
        <v>15753</v>
      </c>
      <c r="L29" s="31">
        <v>6169200</v>
      </c>
      <c r="M29" s="9"/>
    </row>
    <row r="30" spans="1:13" ht="15">
      <c r="A30" s="10" t="s">
        <v>24</v>
      </c>
      <c r="B30" s="21">
        <v>0</v>
      </c>
      <c r="C30" s="31">
        <v>0</v>
      </c>
      <c r="D30" s="9"/>
      <c r="E30" s="9">
        <v>2129</v>
      </c>
      <c r="F30" s="23">
        <v>5065700</v>
      </c>
      <c r="G30" s="9"/>
      <c r="H30" s="9">
        <v>2591</v>
      </c>
      <c r="I30" s="23">
        <v>1848900</v>
      </c>
      <c r="J30" s="9"/>
      <c r="K30" s="21">
        <v>0</v>
      </c>
      <c r="L30" s="31">
        <v>0</v>
      </c>
      <c r="M30" s="9"/>
    </row>
    <row r="31" spans="1:13" ht="15">
      <c r="A31" s="10" t="s">
        <v>25</v>
      </c>
      <c r="B31" s="21">
        <v>0</v>
      </c>
      <c r="C31" s="31">
        <v>0</v>
      </c>
      <c r="D31" s="9"/>
      <c r="E31" s="9">
        <v>130</v>
      </c>
      <c r="F31" s="23">
        <v>120200</v>
      </c>
      <c r="G31" s="9"/>
      <c r="H31" s="9">
        <v>20611</v>
      </c>
      <c r="I31" s="23">
        <v>17399700</v>
      </c>
      <c r="J31" s="9"/>
      <c r="K31" s="21">
        <v>0</v>
      </c>
      <c r="L31" s="31">
        <v>0</v>
      </c>
      <c r="M31" s="9"/>
    </row>
    <row r="32" spans="1:13" ht="15">
      <c r="A32" s="10" t="s">
        <v>26</v>
      </c>
      <c r="B32" s="21">
        <v>0</v>
      </c>
      <c r="C32" s="31">
        <v>0</v>
      </c>
      <c r="D32" s="9"/>
      <c r="E32" s="9">
        <v>840</v>
      </c>
      <c r="F32" s="23">
        <v>1184200</v>
      </c>
      <c r="G32" s="9"/>
      <c r="H32" s="21">
        <v>0</v>
      </c>
      <c r="I32" s="31">
        <v>0</v>
      </c>
      <c r="J32" s="9"/>
      <c r="K32" s="21">
        <v>0</v>
      </c>
      <c r="L32" s="31">
        <v>0</v>
      </c>
      <c r="M32" s="9"/>
    </row>
    <row r="33" spans="1:13" ht="15">
      <c r="A33" s="10" t="s">
        <v>27</v>
      </c>
      <c r="B33" s="21">
        <v>0</v>
      </c>
      <c r="C33" s="31">
        <v>0</v>
      </c>
      <c r="D33" s="9"/>
      <c r="E33" s="21">
        <v>0</v>
      </c>
      <c r="F33" s="31">
        <v>0</v>
      </c>
      <c r="G33" s="9"/>
      <c r="H33" s="9">
        <v>6689</v>
      </c>
      <c r="I33" s="23">
        <v>4844582</v>
      </c>
      <c r="J33" s="9"/>
      <c r="K33" s="21">
        <v>0</v>
      </c>
      <c r="L33" s="31">
        <v>0</v>
      </c>
      <c r="M33" s="9"/>
    </row>
    <row r="34" spans="1:13" ht="15">
      <c r="A34" s="10" t="s">
        <v>28</v>
      </c>
      <c r="B34" s="9">
        <v>9206</v>
      </c>
      <c r="C34" s="23">
        <v>3442233</v>
      </c>
      <c r="D34" s="9"/>
      <c r="E34" s="9">
        <v>6689</v>
      </c>
      <c r="F34" s="23">
        <v>6604988</v>
      </c>
      <c r="G34" s="9"/>
      <c r="H34" s="9">
        <v>35707</v>
      </c>
      <c r="I34" s="23">
        <v>17967847</v>
      </c>
      <c r="J34" s="9"/>
      <c r="K34" s="9">
        <v>4</v>
      </c>
      <c r="L34" s="23">
        <v>121709</v>
      </c>
      <c r="M34" s="9"/>
    </row>
    <row r="35" spans="1:13" ht="15">
      <c r="A35" s="10" t="s">
        <v>29</v>
      </c>
      <c r="B35" s="21">
        <v>0</v>
      </c>
      <c r="C35" s="31">
        <v>0</v>
      </c>
      <c r="D35" s="9"/>
      <c r="E35" s="21" t="s">
        <v>92</v>
      </c>
      <c r="F35" s="31" t="s">
        <v>92</v>
      </c>
      <c r="G35" s="9"/>
      <c r="H35" s="9">
        <v>2199</v>
      </c>
      <c r="I35" s="23">
        <v>916900</v>
      </c>
      <c r="J35" s="9"/>
      <c r="K35" s="21">
        <v>0</v>
      </c>
      <c r="L35" s="31">
        <v>0</v>
      </c>
      <c r="M35" s="9"/>
    </row>
    <row r="36" spans="1:13" ht="15">
      <c r="A36" s="10" t="s">
        <v>30</v>
      </c>
      <c r="B36" s="21">
        <v>0</v>
      </c>
      <c r="C36" s="31">
        <v>0</v>
      </c>
      <c r="D36" s="9"/>
      <c r="E36" s="9">
        <v>889</v>
      </c>
      <c r="F36" s="23">
        <v>4913789</v>
      </c>
      <c r="G36" s="9"/>
      <c r="H36" s="21">
        <v>5140</v>
      </c>
      <c r="I36" s="31">
        <v>24554889</v>
      </c>
      <c r="J36" s="9"/>
      <c r="K36" s="9">
        <v>39986</v>
      </c>
      <c r="L36" s="23">
        <v>156794155</v>
      </c>
      <c r="M36" s="9"/>
    </row>
    <row r="37" spans="1:13" ht="15">
      <c r="A37" s="10" t="s">
        <v>31</v>
      </c>
      <c r="B37" s="21">
        <v>0</v>
      </c>
      <c r="C37" s="31">
        <v>0</v>
      </c>
      <c r="D37" s="9"/>
      <c r="E37" s="9">
        <v>208</v>
      </c>
      <c r="F37" s="23">
        <v>349900</v>
      </c>
      <c r="G37" s="9"/>
      <c r="H37" s="21">
        <v>0</v>
      </c>
      <c r="I37" s="31">
        <v>0</v>
      </c>
      <c r="J37" s="9"/>
      <c r="K37" s="21">
        <v>0</v>
      </c>
      <c r="L37" s="31">
        <v>0</v>
      </c>
      <c r="M37" s="9"/>
    </row>
    <row r="38" spans="1:13" ht="15">
      <c r="A38" s="10" t="s">
        <v>32</v>
      </c>
      <c r="B38" s="21">
        <v>0</v>
      </c>
      <c r="C38" s="31">
        <v>0</v>
      </c>
      <c r="D38" s="9"/>
      <c r="E38" s="21">
        <v>0</v>
      </c>
      <c r="F38" s="31">
        <v>0</v>
      </c>
      <c r="G38" s="9"/>
      <c r="H38" s="9">
        <v>14667</v>
      </c>
      <c r="I38" s="23">
        <v>10775793</v>
      </c>
      <c r="J38" s="9"/>
      <c r="K38" s="9">
        <v>12524</v>
      </c>
      <c r="L38" s="23">
        <v>5703650</v>
      </c>
      <c r="M38" s="9"/>
    </row>
    <row r="39" spans="1:13" ht="15">
      <c r="A39" s="10" t="s">
        <v>33</v>
      </c>
      <c r="B39" s="21">
        <v>0</v>
      </c>
      <c r="C39" s="31">
        <v>0</v>
      </c>
      <c r="D39" s="9"/>
      <c r="E39" s="21">
        <v>0</v>
      </c>
      <c r="F39" s="31">
        <v>0</v>
      </c>
      <c r="G39" s="9"/>
      <c r="H39" s="9">
        <v>15772</v>
      </c>
      <c r="I39" s="23">
        <v>9140802</v>
      </c>
      <c r="J39" s="9"/>
      <c r="K39" s="9">
        <v>729.69</v>
      </c>
      <c r="L39" s="23">
        <v>409048</v>
      </c>
      <c r="M39" s="9"/>
    </row>
    <row r="40" spans="1:13" ht="15">
      <c r="A40" s="10" t="s">
        <v>34</v>
      </c>
      <c r="B40" s="21">
        <v>0</v>
      </c>
      <c r="C40" s="31">
        <v>0</v>
      </c>
      <c r="D40" s="9"/>
      <c r="E40" s="21">
        <v>0</v>
      </c>
      <c r="F40" s="31">
        <v>0</v>
      </c>
      <c r="G40" s="9"/>
      <c r="H40" s="9">
        <v>3423</v>
      </c>
      <c r="I40" s="23">
        <v>1734032</v>
      </c>
      <c r="J40" s="9"/>
      <c r="K40" s="9">
        <v>7600</v>
      </c>
      <c r="L40" s="23">
        <v>7506832</v>
      </c>
      <c r="M40" s="9"/>
    </row>
    <row r="41" spans="1:13" ht="15">
      <c r="A41" s="10" t="s">
        <v>35</v>
      </c>
      <c r="B41" s="21">
        <v>0</v>
      </c>
      <c r="C41" s="31">
        <v>0</v>
      </c>
      <c r="D41" s="9"/>
      <c r="E41" s="9">
        <v>16</v>
      </c>
      <c r="F41" s="23">
        <v>152028</v>
      </c>
      <c r="G41" s="9"/>
      <c r="H41" s="21">
        <v>0</v>
      </c>
      <c r="I41" s="31">
        <v>0</v>
      </c>
      <c r="J41" s="9"/>
      <c r="K41" s="9">
        <v>33770</v>
      </c>
      <c r="L41" s="23">
        <v>582503668</v>
      </c>
      <c r="M41" s="9"/>
    </row>
    <row r="42" spans="1:13" ht="15">
      <c r="A42" s="10" t="s">
        <v>36</v>
      </c>
      <c r="B42" s="9">
        <v>169079</v>
      </c>
      <c r="C42" s="23">
        <v>114041417</v>
      </c>
      <c r="D42" s="9"/>
      <c r="E42" s="21">
        <v>0</v>
      </c>
      <c r="F42" s="31">
        <v>0</v>
      </c>
      <c r="G42" s="9"/>
      <c r="H42" s="9">
        <v>53880</v>
      </c>
      <c r="I42" s="23">
        <v>19122829</v>
      </c>
      <c r="J42" s="9"/>
      <c r="K42" s="21">
        <v>0</v>
      </c>
      <c r="L42" s="31">
        <v>0</v>
      </c>
      <c r="M42" s="9"/>
    </row>
    <row r="43" spans="1:13" ht="15">
      <c r="A43" s="10" t="s">
        <v>37</v>
      </c>
      <c r="B43" s="9">
        <v>16800</v>
      </c>
      <c r="C43" s="23">
        <v>9795220</v>
      </c>
      <c r="D43" s="9"/>
      <c r="E43" s="9">
        <v>1250</v>
      </c>
      <c r="F43" s="23">
        <v>12850635</v>
      </c>
      <c r="G43" s="9"/>
      <c r="H43" s="9">
        <v>574</v>
      </c>
      <c r="I43" s="23">
        <v>600000</v>
      </c>
      <c r="J43" s="9"/>
      <c r="K43" s="9">
        <v>8119.1</v>
      </c>
      <c r="L43" s="23">
        <v>13067159</v>
      </c>
      <c r="M43" s="9"/>
    </row>
    <row r="44" spans="1:13" ht="15">
      <c r="A44" s="10" t="s">
        <v>38</v>
      </c>
      <c r="B44" s="21">
        <v>0</v>
      </c>
      <c r="C44" s="31">
        <v>0</v>
      </c>
      <c r="D44" s="9"/>
      <c r="E44" s="21">
        <v>0</v>
      </c>
      <c r="F44" s="31">
        <v>0</v>
      </c>
      <c r="G44" s="9"/>
      <c r="H44" s="9">
        <v>31513</v>
      </c>
      <c r="I44" s="23">
        <v>27570696</v>
      </c>
      <c r="J44" s="9"/>
      <c r="K44" s="21">
        <v>0</v>
      </c>
      <c r="L44" s="31">
        <v>0</v>
      </c>
      <c r="M44" s="9"/>
    </row>
    <row r="45" spans="1:13" ht="15">
      <c r="A45" s="10" t="s">
        <v>39</v>
      </c>
      <c r="B45" s="21">
        <v>0</v>
      </c>
      <c r="C45" s="31">
        <v>0</v>
      </c>
      <c r="D45" s="9"/>
      <c r="E45" s="21">
        <v>0</v>
      </c>
      <c r="F45" s="31">
        <v>0</v>
      </c>
      <c r="G45" s="9"/>
      <c r="H45" s="9">
        <v>16454</v>
      </c>
      <c r="I45" s="23">
        <v>11243685</v>
      </c>
      <c r="J45" s="9"/>
      <c r="K45" s="21">
        <v>0</v>
      </c>
      <c r="L45" s="31">
        <v>0</v>
      </c>
      <c r="M45" s="9"/>
    </row>
    <row r="46" spans="1:13" ht="15">
      <c r="A46" s="10" t="s">
        <v>40</v>
      </c>
      <c r="B46" s="21">
        <v>0</v>
      </c>
      <c r="C46" s="31">
        <v>0</v>
      </c>
      <c r="D46" s="9"/>
      <c r="E46" s="9">
        <v>700</v>
      </c>
      <c r="F46" s="23">
        <v>1436209</v>
      </c>
      <c r="G46" s="9"/>
      <c r="H46" s="21">
        <v>0</v>
      </c>
      <c r="I46" s="31">
        <v>0</v>
      </c>
      <c r="J46" s="9"/>
      <c r="K46" s="21">
        <v>0</v>
      </c>
      <c r="L46" s="31">
        <v>0</v>
      </c>
      <c r="M46" s="9"/>
    </row>
    <row r="47" spans="1:13" ht="15">
      <c r="A47" s="10" t="s">
        <v>41</v>
      </c>
      <c r="B47" s="21">
        <v>0</v>
      </c>
      <c r="C47" s="31">
        <v>0</v>
      </c>
      <c r="D47" s="9"/>
      <c r="E47" s="21">
        <v>0</v>
      </c>
      <c r="F47" s="31">
        <v>0</v>
      </c>
      <c r="G47" s="9"/>
      <c r="H47" s="9">
        <v>18842</v>
      </c>
      <c r="I47" s="23">
        <v>8459244</v>
      </c>
      <c r="J47" s="9"/>
      <c r="K47" s="21">
        <v>0</v>
      </c>
      <c r="L47" s="31">
        <v>0</v>
      </c>
      <c r="M47" s="9"/>
    </row>
    <row r="48" spans="1:13" ht="15">
      <c r="A48" s="10" t="s">
        <v>42</v>
      </c>
      <c r="B48" s="21">
        <v>0</v>
      </c>
      <c r="C48" s="31">
        <v>0</v>
      </c>
      <c r="D48" s="9"/>
      <c r="E48" s="9">
        <v>6080</v>
      </c>
      <c r="F48" s="23">
        <v>499610156</v>
      </c>
      <c r="G48" s="9"/>
      <c r="H48" s="21">
        <v>0</v>
      </c>
      <c r="I48" s="31">
        <v>0</v>
      </c>
      <c r="J48" s="9"/>
      <c r="K48" s="21">
        <v>0</v>
      </c>
      <c r="L48" s="31">
        <v>0</v>
      </c>
      <c r="M48" s="9"/>
    </row>
    <row r="49" spans="1:13" ht="15">
      <c r="A49" s="10" t="s">
        <v>43</v>
      </c>
      <c r="B49" s="9">
        <v>18859</v>
      </c>
      <c r="C49" s="23">
        <v>20544135</v>
      </c>
      <c r="D49" s="9"/>
      <c r="E49" s="9">
        <v>848</v>
      </c>
      <c r="F49" s="23">
        <v>940100</v>
      </c>
      <c r="G49" s="9"/>
      <c r="H49" s="21">
        <v>0</v>
      </c>
      <c r="I49" s="31">
        <v>0</v>
      </c>
      <c r="J49" s="9"/>
      <c r="K49" s="9">
        <v>7852</v>
      </c>
      <c r="L49" s="23">
        <v>7985426</v>
      </c>
      <c r="M49" s="9"/>
    </row>
    <row r="50" spans="1:13" ht="15">
      <c r="A50" s="10" t="s">
        <v>44</v>
      </c>
      <c r="B50" s="21">
        <v>0</v>
      </c>
      <c r="C50" s="31">
        <v>0</v>
      </c>
      <c r="D50" s="9"/>
      <c r="E50" s="21">
        <v>0</v>
      </c>
      <c r="F50" s="31">
        <v>0</v>
      </c>
      <c r="G50" s="9"/>
      <c r="H50" s="9">
        <v>9318</v>
      </c>
      <c r="I50" s="23">
        <v>4159397</v>
      </c>
      <c r="J50" s="9"/>
      <c r="K50" s="21">
        <v>0</v>
      </c>
      <c r="L50" s="31">
        <v>0</v>
      </c>
      <c r="M50" s="9"/>
    </row>
    <row r="51" spans="1:13" ht="15">
      <c r="A51" s="10" t="s">
        <v>45</v>
      </c>
      <c r="B51" s="21">
        <v>0</v>
      </c>
      <c r="C51" s="31">
        <v>0</v>
      </c>
      <c r="D51" s="9"/>
      <c r="E51" s="21">
        <v>0</v>
      </c>
      <c r="F51" s="31">
        <v>0</v>
      </c>
      <c r="G51" s="9"/>
      <c r="H51" s="9">
        <v>18477</v>
      </c>
      <c r="I51" s="23">
        <v>21305900</v>
      </c>
      <c r="J51" s="9"/>
      <c r="K51" s="21">
        <v>0</v>
      </c>
      <c r="L51" s="31">
        <v>0</v>
      </c>
      <c r="M51" s="9"/>
    </row>
    <row r="52" spans="1:13" ht="15">
      <c r="A52" s="10" t="s">
        <v>46</v>
      </c>
      <c r="B52" s="9">
        <v>153367</v>
      </c>
      <c r="C52" s="23">
        <v>170937399</v>
      </c>
      <c r="D52" s="9"/>
      <c r="E52" s="9">
        <v>1506</v>
      </c>
      <c r="F52" s="23">
        <v>5858128</v>
      </c>
      <c r="G52" s="9"/>
      <c r="H52" s="21">
        <v>0</v>
      </c>
      <c r="I52" s="31">
        <v>0</v>
      </c>
      <c r="J52" s="9"/>
      <c r="K52" s="9">
        <v>12145</v>
      </c>
      <c r="L52" s="23">
        <v>14580103</v>
      </c>
      <c r="M52" s="9"/>
    </row>
    <row r="53" spans="1:13" ht="15">
      <c r="A53" s="10" t="s">
        <v>47</v>
      </c>
      <c r="B53" s="9">
        <v>185137</v>
      </c>
      <c r="C53" s="23">
        <v>209743787</v>
      </c>
      <c r="D53" s="9"/>
      <c r="E53" s="21" t="s">
        <v>92</v>
      </c>
      <c r="F53" s="31" t="s">
        <v>92</v>
      </c>
      <c r="G53" s="9"/>
      <c r="H53" s="21">
        <v>1318</v>
      </c>
      <c r="I53" s="31">
        <v>816906</v>
      </c>
      <c r="J53" s="21"/>
      <c r="K53" s="21">
        <v>0</v>
      </c>
      <c r="L53" s="31">
        <v>0</v>
      </c>
      <c r="M53" s="9"/>
    </row>
    <row r="54" spans="1:13" ht="15">
      <c r="A54" s="10" t="s">
        <v>48</v>
      </c>
      <c r="B54" s="9">
        <v>21591</v>
      </c>
      <c r="C54" s="23">
        <v>59681096</v>
      </c>
      <c r="D54" s="9"/>
      <c r="E54" s="9">
        <v>1833</v>
      </c>
      <c r="F54" s="23">
        <v>1344122</v>
      </c>
      <c r="G54" s="9"/>
      <c r="H54" s="9">
        <v>1262</v>
      </c>
      <c r="I54" s="23">
        <v>1270594</v>
      </c>
      <c r="J54" s="9"/>
      <c r="K54" s="21">
        <v>0</v>
      </c>
      <c r="L54" s="31">
        <v>0</v>
      </c>
      <c r="M54" s="9"/>
    </row>
    <row r="55" spans="1:13" ht="15">
      <c r="A55" s="10" t="s">
        <v>49</v>
      </c>
      <c r="B55" s="21">
        <v>0</v>
      </c>
      <c r="C55" s="31">
        <v>0</v>
      </c>
      <c r="D55" s="9"/>
      <c r="E55" s="9">
        <v>83</v>
      </c>
      <c r="F55" s="23">
        <v>21096859</v>
      </c>
      <c r="G55" s="9"/>
      <c r="H55" s="21">
        <v>0</v>
      </c>
      <c r="I55" s="31">
        <v>0</v>
      </c>
      <c r="J55" s="9"/>
      <c r="K55" s="21">
        <v>0</v>
      </c>
      <c r="L55" s="31">
        <v>0</v>
      </c>
      <c r="M55" s="9"/>
    </row>
    <row r="56" spans="1:13" ht="15">
      <c r="A56" s="10" t="s">
        <v>50</v>
      </c>
      <c r="B56" s="21">
        <v>0</v>
      </c>
      <c r="C56" s="31">
        <v>0</v>
      </c>
      <c r="D56" s="9"/>
      <c r="E56" s="9">
        <v>1652</v>
      </c>
      <c r="F56" s="23">
        <v>1554000</v>
      </c>
      <c r="G56" s="9"/>
      <c r="H56" s="21">
        <v>0</v>
      </c>
      <c r="I56" s="31">
        <v>0</v>
      </c>
      <c r="J56" s="9"/>
      <c r="K56" s="21">
        <v>0</v>
      </c>
      <c r="L56" s="31">
        <v>0</v>
      </c>
      <c r="M56" s="9"/>
    </row>
    <row r="57" spans="1:13" ht="15">
      <c r="A57" s="10" t="s">
        <v>51</v>
      </c>
      <c r="B57" s="21">
        <v>0</v>
      </c>
      <c r="C57" s="31">
        <v>0</v>
      </c>
      <c r="D57" s="9"/>
      <c r="E57" s="21">
        <v>0</v>
      </c>
      <c r="F57" s="31">
        <v>0</v>
      </c>
      <c r="G57" s="9"/>
      <c r="H57" s="9">
        <v>670</v>
      </c>
      <c r="I57" s="23">
        <v>351121</v>
      </c>
      <c r="J57" s="9"/>
      <c r="K57" s="9">
        <v>5570</v>
      </c>
      <c r="L57" s="23">
        <v>3977800</v>
      </c>
      <c r="M57" s="9"/>
    </row>
    <row r="58" spans="1:13" ht="15">
      <c r="A58" s="12"/>
      <c r="B58" s="13"/>
      <c r="C58" s="13"/>
      <c r="D58" s="13"/>
      <c r="E58" s="13"/>
      <c r="F58" s="13"/>
      <c r="G58" s="13"/>
      <c r="H58" s="13"/>
      <c r="I58" s="13"/>
      <c r="J58" s="13"/>
      <c r="K58" s="13"/>
      <c r="L58" s="13"/>
      <c r="M58" s="9"/>
    </row>
    <row r="59" spans="1:13" ht="15">
      <c r="A59" s="23" t="s">
        <v>52</v>
      </c>
      <c r="B59" s="9"/>
      <c r="C59" s="9"/>
      <c r="D59" s="9"/>
      <c r="E59" s="9"/>
      <c r="F59" s="9"/>
      <c r="G59" s="9"/>
      <c r="H59" s="9"/>
      <c r="I59" s="9"/>
      <c r="J59" s="9"/>
      <c r="K59" s="9"/>
      <c r="L59" s="9"/>
      <c r="M59" s="9"/>
    </row>
    <row r="60" spans="1:13" ht="15">
      <c r="A60" s="24" t="s">
        <v>55</v>
      </c>
      <c r="B60" s="9"/>
      <c r="C60" s="9"/>
      <c r="D60" s="9"/>
      <c r="E60" s="9"/>
      <c r="F60" s="9"/>
      <c r="G60" s="9"/>
      <c r="H60" s="9"/>
      <c r="I60" s="9"/>
      <c r="J60" s="9"/>
      <c r="K60" s="9"/>
      <c r="L60" s="9"/>
      <c r="M60" s="9"/>
    </row>
    <row r="61" spans="1:13" ht="15">
      <c r="A61" s="23" t="s">
        <v>83</v>
      </c>
      <c r="B61" s="9"/>
      <c r="C61" s="9"/>
      <c r="D61" s="9"/>
      <c r="E61" s="9"/>
      <c r="F61" s="9"/>
      <c r="G61" s="9"/>
      <c r="H61" s="9"/>
      <c r="I61" s="9"/>
      <c r="J61" s="9"/>
      <c r="K61" s="9"/>
      <c r="L61" s="9"/>
      <c r="M61" s="9"/>
    </row>
    <row r="62" spans="1:13" ht="15">
      <c r="A62" s="23" t="s">
        <v>53</v>
      </c>
      <c r="B62" s="9"/>
      <c r="C62" s="9"/>
      <c r="D62" s="9"/>
      <c r="E62" s="9"/>
      <c r="F62" s="9"/>
      <c r="G62" s="9"/>
      <c r="H62" s="9"/>
      <c r="I62" s="9"/>
      <c r="J62" s="9"/>
      <c r="K62" s="9"/>
      <c r="L62" s="9"/>
      <c r="M62" s="9"/>
    </row>
    <row r="63" spans="1:13" ht="15">
      <c r="A63" s="23" t="s">
        <v>85</v>
      </c>
      <c r="B63" s="9"/>
      <c r="C63" s="9"/>
      <c r="D63" s="9"/>
      <c r="E63" s="9"/>
      <c r="F63" s="9"/>
      <c r="G63" s="9"/>
      <c r="H63" s="9"/>
      <c r="I63" s="9"/>
      <c r="J63" s="9"/>
      <c r="K63" s="9"/>
      <c r="L63" s="9"/>
      <c r="M63" s="9"/>
    </row>
    <row r="64" spans="1:13" ht="30.75" customHeight="1">
      <c r="A64" s="78" t="s">
        <v>81</v>
      </c>
      <c r="B64" s="78"/>
      <c r="C64" s="78"/>
      <c r="D64" s="78"/>
      <c r="E64" s="78"/>
      <c r="F64" s="78"/>
      <c r="G64" s="78"/>
      <c r="H64" s="78"/>
      <c r="I64" s="78"/>
      <c r="J64" s="78"/>
      <c r="K64" s="78"/>
      <c r="L64" s="78"/>
      <c r="M64" s="9"/>
    </row>
    <row r="65" spans="1:13" ht="15">
      <c r="A65" s="25"/>
      <c r="B65" s="9"/>
      <c r="C65" s="9"/>
      <c r="D65" s="9"/>
      <c r="E65" s="9"/>
      <c r="F65" s="9"/>
      <c r="G65" s="9"/>
      <c r="H65" s="9"/>
      <c r="I65" s="9"/>
      <c r="J65" s="9"/>
      <c r="K65" s="9"/>
      <c r="L65" s="9"/>
      <c r="M65" s="9"/>
    </row>
    <row r="66" spans="1:13" ht="15">
      <c r="A66" s="23" t="s">
        <v>84</v>
      </c>
      <c r="B66" s="9"/>
      <c r="C66" s="9"/>
      <c r="D66" s="9"/>
      <c r="E66" s="9"/>
      <c r="F66" s="9"/>
      <c r="G66" s="9"/>
      <c r="H66" s="9"/>
      <c r="I66" s="9"/>
      <c r="J66" s="9"/>
      <c r="K66" s="9"/>
      <c r="L66" s="9"/>
      <c r="M66" s="9"/>
    </row>
    <row r="67" spans="1:13" ht="15">
      <c r="A67" s="25"/>
      <c r="B67" s="25"/>
      <c r="C67" s="25"/>
      <c r="D67" s="9"/>
      <c r="E67" s="9"/>
      <c r="F67" s="9"/>
      <c r="G67" s="9"/>
      <c r="H67" s="9"/>
      <c r="I67" s="9"/>
      <c r="J67" s="9"/>
      <c r="K67" s="9"/>
      <c r="L67" s="9"/>
      <c r="M67" s="9"/>
    </row>
    <row r="68" spans="1:13" ht="15">
      <c r="A68" s="10"/>
      <c r="B68" s="9"/>
      <c r="C68" s="9"/>
      <c r="D68" s="9"/>
      <c r="E68" s="9"/>
      <c r="F68" s="9"/>
      <c r="G68" s="9"/>
      <c r="H68" s="9"/>
      <c r="I68" s="9"/>
      <c r="J68" s="9"/>
      <c r="K68" s="9"/>
      <c r="L68" s="9"/>
      <c r="M68" s="9"/>
    </row>
    <row r="69" spans="1:13" ht="15">
      <c r="A69" s="10"/>
      <c r="B69" s="9"/>
      <c r="C69" s="9"/>
      <c r="D69" s="9"/>
      <c r="E69" s="9"/>
      <c r="F69" s="9"/>
      <c r="G69" s="9"/>
      <c r="H69" s="9"/>
      <c r="I69" s="9"/>
      <c r="J69" s="9"/>
      <c r="K69" s="9"/>
      <c r="L69" s="9"/>
      <c r="M69" s="9"/>
    </row>
    <row r="70" spans="1:13" ht="15">
      <c r="A70" s="10"/>
      <c r="B70" s="9"/>
      <c r="C70" s="9"/>
      <c r="D70" s="9"/>
      <c r="E70" s="9"/>
      <c r="F70" s="9"/>
      <c r="G70" s="9"/>
      <c r="H70" s="9"/>
      <c r="I70" s="9"/>
      <c r="J70" s="9"/>
      <c r="K70" s="9"/>
      <c r="L70" s="9"/>
      <c r="M70" s="9"/>
    </row>
    <row r="71" spans="1:13" ht="15">
      <c r="A71" s="10"/>
      <c r="B71" s="9"/>
      <c r="C71" s="9"/>
      <c r="D71" s="9"/>
      <c r="E71" s="9"/>
      <c r="F71" s="9"/>
      <c r="G71" s="9"/>
      <c r="H71" s="9"/>
      <c r="I71" s="9"/>
      <c r="J71" s="9"/>
      <c r="K71" s="9"/>
      <c r="L71" s="9"/>
      <c r="M71" s="9"/>
    </row>
  </sheetData>
  <sheetProtection/>
  <mergeCells count="5">
    <mergeCell ref="B4:C4"/>
    <mergeCell ref="E4:F4"/>
    <mergeCell ref="H4:I4"/>
    <mergeCell ref="K4:L4"/>
    <mergeCell ref="A64:L64"/>
  </mergeCells>
  <printOptions/>
  <pageMargins left="0.7" right="0.7" top="0.75" bottom="0.75" header="0.3" footer="0.3"/>
  <pageSetup fitToHeight="2" fitToWidth="1" horizontalDpi="600" verticalDpi="600" orientation="landscape" scale="72" r:id="rId1"/>
</worksheet>
</file>

<file path=xl/worksheets/sheet16.xml><?xml version="1.0" encoding="utf-8"?>
<worksheet xmlns="http://schemas.openxmlformats.org/spreadsheetml/2006/main" xmlns:r="http://schemas.openxmlformats.org/officeDocument/2006/relationships">
  <sheetPr>
    <pageSetUpPr fitToPage="1"/>
  </sheetPr>
  <dimension ref="A1:O67"/>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5" ht="20.25">
      <c r="A1" s="28" t="s">
        <v>0</v>
      </c>
      <c r="B1" s="10"/>
      <c r="C1" s="10"/>
      <c r="D1" s="10"/>
      <c r="E1" s="10"/>
      <c r="F1" s="10"/>
      <c r="G1" s="10"/>
      <c r="H1" s="10"/>
      <c r="I1" s="10"/>
      <c r="J1" s="10"/>
      <c r="K1" s="10"/>
      <c r="L1" s="10"/>
      <c r="M1" s="10"/>
      <c r="N1" s="11"/>
      <c r="O1" s="10"/>
    </row>
    <row r="2" spans="1:15" ht="20.25">
      <c r="A2" s="27" t="s">
        <v>95</v>
      </c>
      <c r="B2" s="10"/>
      <c r="C2" s="10"/>
      <c r="D2" s="10"/>
      <c r="E2" s="10"/>
      <c r="F2" s="10"/>
      <c r="G2" s="10"/>
      <c r="H2" s="10"/>
      <c r="I2" s="10"/>
      <c r="J2" s="10"/>
      <c r="K2" s="10"/>
      <c r="L2" s="10"/>
      <c r="M2" s="10"/>
      <c r="N2" s="11"/>
      <c r="O2" s="10"/>
    </row>
    <row r="3" spans="1:15" ht="15">
      <c r="A3" s="10"/>
      <c r="B3" s="10"/>
      <c r="C3" s="10"/>
      <c r="D3" s="10"/>
      <c r="E3" s="10"/>
      <c r="F3" s="10"/>
      <c r="G3" s="10"/>
      <c r="H3" s="10"/>
      <c r="I3" s="10"/>
      <c r="J3" s="10"/>
      <c r="K3" s="10"/>
      <c r="L3" s="10"/>
      <c r="M3" s="10"/>
      <c r="N3" s="11"/>
      <c r="O3" s="10"/>
    </row>
    <row r="4" spans="1:15" ht="33.75" customHeight="1">
      <c r="A4" s="32"/>
      <c r="B4" s="76" t="s">
        <v>67</v>
      </c>
      <c r="C4" s="76"/>
      <c r="D4" s="32"/>
      <c r="E4" s="77" t="s">
        <v>68</v>
      </c>
      <c r="F4" s="77"/>
      <c r="G4" s="32"/>
      <c r="H4" s="76" t="s">
        <v>69</v>
      </c>
      <c r="I4" s="76"/>
      <c r="J4" s="32"/>
      <c r="K4" s="76" t="s">
        <v>70</v>
      </c>
      <c r="L4" s="76"/>
      <c r="M4" s="10"/>
      <c r="N4" s="11"/>
      <c r="O4" s="10"/>
    </row>
    <row r="5" spans="1:15" ht="16.5">
      <c r="A5" s="10" t="s">
        <v>65</v>
      </c>
      <c r="B5" s="14" t="s">
        <v>54</v>
      </c>
      <c r="C5" s="18" t="s">
        <v>66</v>
      </c>
      <c r="D5" s="16"/>
      <c r="E5" s="17" t="s">
        <v>54</v>
      </c>
      <c r="F5" s="15" t="s">
        <v>66</v>
      </c>
      <c r="G5" s="16"/>
      <c r="H5" s="17" t="s">
        <v>54</v>
      </c>
      <c r="I5" s="18" t="s">
        <v>66</v>
      </c>
      <c r="J5" s="16"/>
      <c r="K5" s="17" t="s">
        <v>54</v>
      </c>
      <c r="L5" s="15" t="s">
        <v>66</v>
      </c>
      <c r="M5" s="16"/>
      <c r="N5" s="11"/>
      <c r="O5" s="10"/>
    </row>
    <row r="6" spans="1:15" ht="15">
      <c r="A6" s="12"/>
      <c r="B6" s="12"/>
      <c r="C6" s="12"/>
      <c r="D6" s="12"/>
      <c r="E6" s="12"/>
      <c r="F6" s="12"/>
      <c r="G6" s="12"/>
      <c r="H6" s="12"/>
      <c r="I6" s="10"/>
      <c r="J6" s="12"/>
      <c r="K6" s="12"/>
      <c r="L6" s="12"/>
      <c r="M6" s="10"/>
      <c r="N6" s="11"/>
      <c r="O6" s="10"/>
    </row>
    <row r="7" spans="1:15" ht="15">
      <c r="A7" s="10" t="s">
        <v>1</v>
      </c>
      <c r="B7" s="9">
        <f>SUM(B8:B57)</f>
        <v>2803308</v>
      </c>
      <c r="C7" s="30">
        <v>1923201669</v>
      </c>
      <c r="D7" s="9"/>
      <c r="E7" s="9">
        <f>SUM(E8:E57)</f>
        <v>36913</v>
      </c>
      <c r="F7" s="30">
        <v>549121642</v>
      </c>
      <c r="G7" s="9"/>
      <c r="H7" s="9">
        <f>SUM(H8:H57)</f>
        <v>581867.41</v>
      </c>
      <c r="I7" s="30">
        <v>340859759</v>
      </c>
      <c r="J7" s="9"/>
      <c r="K7" s="9">
        <f>SUM(K8:K57)</f>
        <v>247503.71</v>
      </c>
      <c r="L7" s="30">
        <v>885906287</v>
      </c>
      <c r="M7" s="9"/>
      <c r="N7" s="20"/>
      <c r="O7" s="10"/>
    </row>
    <row r="8" spans="1:15" ht="15">
      <c r="A8" s="10" t="s">
        <v>2</v>
      </c>
      <c r="B8" s="21">
        <v>0</v>
      </c>
      <c r="C8" s="31">
        <v>0</v>
      </c>
      <c r="D8" s="9"/>
      <c r="E8" s="21">
        <v>0</v>
      </c>
      <c r="F8" s="31">
        <v>0</v>
      </c>
      <c r="G8" s="9"/>
      <c r="H8" s="9">
        <v>3259</v>
      </c>
      <c r="I8" s="23">
        <v>3790448</v>
      </c>
      <c r="J8" s="9"/>
      <c r="K8" s="21">
        <v>0</v>
      </c>
      <c r="L8" s="31">
        <v>0</v>
      </c>
      <c r="M8" s="9"/>
      <c r="N8" s="20"/>
      <c r="O8" s="10"/>
    </row>
    <row r="9" spans="1:15" ht="15">
      <c r="A9" s="10" t="s">
        <v>3</v>
      </c>
      <c r="B9" s="21">
        <v>0</v>
      </c>
      <c r="C9" s="31">
        <v>0</v>
      </c>
      <c r="D9" s="9"/>
      <c r="E9" s="21">
        <v>0</v>
      </c>
      <c r="F9" s="31">
        <v>0</v>
      </c>
      <c r="G9" s="9"/>
      <c r="H9" s="9">
        <v>43379</v>
      </c>
      <c r="I9" s="23">
        <v>19790240</v>
      </c>
      <c r="J9" s="9"/>
      <c r="K9" s="21">
        <v>0</v>
      </c>
      <c r="L9" s="31">
        <v>0</v>
      </c>
      <c r="M9" s="9"/>
      <c r="N9" s="20"/>
      <c r="O9" s="10"/>
    </row>
    <row r="10" spans="1:15" ht="15">
      <c r="A10" s="10" t="s">
        <v>4</v>
      </c>
      <c r="B10" s="21">
        <v>0</v>
      </c>
      <c r="C10" s="31">
        <v>0</v>
      </c>
      <c r="D10" s="9"/>
      <c r="E10" s="9">
        <v>21</v>
      </c>
      <c r="F10" s="23">
        <v>265100</v>
      </c>
      <c r="G10" s="9"/>
      <c r="H10" s="9">
        <v>7321</v>
      </c>
      <c r="I10" s="23">
        <v>4101387</v>
      </c>
      <c r="J10" s="9"/>
      <c r="K10" s="21">
        <v>0</v>
      </c>
      <c r="L10" s="31">
        <v>0</v>
      </c>
      <c r="M10" s="9"/>
      <c r="N10" s="20"/>
      <c r="O10" s="10"/>
    </row>
    <row r="11" spans="1:15" ht="15">
      <c r="A11" s="10" t="s">
        <v>5</v>
      </c>
      <c r="B11" s="21">
        <v>0</v>
      </c>
      <c r="C11" s="31">
        <v>0</v>
      </c>
      <c r="D11" s="9"/>
      <c r="E11" s="9">
        <v>607</v>
      </c>
      <c r="F11" s="23">
        <v>414588</v>
      </c>
      <c r="G11" s="9"/>
      <c r="H11" s="9">
        <v>27732</v>
      </c>
      <c r="I11" s="23">
        <v>18151852</v>
      </c>
      <c r="J11" s="9"/>
      <c r="K11" s="9">
        <v>62603</v>
      </c>
      <c r="L11" s="23">
        <v>79619752</v>
      </c>
      <c r="M11" s="9"/>
      <c r="N11" s="20"/>
      <c r="O11" s="10"/>
    </row>
    <row r="12" spans="1:15" ht="15">
      <c r="A12" s="10" t="s">
        <v>6</v>
      </c>
      <c r="B12" s="21">
        <v>0</v>
      </c>
      <c r="C12" s="31">
        <v>0</v>
      </c>
      <c r="D12" s="9"/>
      <c r="E12" s="21">
        <v>0</v>
      </c>
      <c r="F12" s="31">
        <v>0</v>
      </c>
      <c r="G12" s="9"/>
      <c r="H12" s="9">
        <v>7976</v>
      </c>
      <c r="I12" s="23">
        <v>2560250</v>
      </c>
      <c r="J12" s="9"/>
      <c r="K12" s="21">
        <v>0</v>
      </c>
      <c r="L12" s="31">
        <v>0</v>
      </c>
      <c r="M12" s="9"/>
      <c r="N12" s="20"/>
      <c r="O12" s="10"/>
    </row>
    <row r="13" spans="1:15" ht="15">
      <c r="A13" s="10" t="s">
        <v>7</v>
      </c>
      <c r="B13" s="21">
        <v>0</v>
      </c>
      <c r="C13" s="31">
        <v>0</v>
      </c>
      <c r="D13" s="9"/>
      <c r="E13" s="21">
        <v>0</v>
      </c>
      <c r="F13" s="31">
        <v>0</v>
      </c>
      <c r="G13" s="9"/>
      <c r="H13" s="9">
        <v>15191</v>
      </c>
      <c r="I13" s="23">
        <v>10245180</v>
      </c>
      <c r="J13" s="9"/>
      <c r="K13" s="21">
        <v>0</v>
      </c>
      <c r="L13" s="31">
        <v>0</v>
      </c>
      <c r="M13" s="9"/>
      <c r="N13" s="20"/>
      <c r="O13" s="10"/>
    </row>
    <row r="14" spans="1:15" ht="15">
      <c r="A14" s="10" t="s">
        <v>8</v>
      </c>
      <c r="B14" s="21">
        <v>0</v>
      </c>
      <c r="C14" s="31">
        <v>0</v>
      </c>
      <c r="D14" s="9"/>
      <c r="E14" s="21">
        <v>0</v>
      </c>
      <c r="F14" s="31">
        <v>0</v>
      </c>
      <c r="G14" s="9"/>
      <c r="H14" s="9">
        <v>518</v>
      </c>
      <c r="I14" s="23">
        <v>235400</v>
      </c>
      <c r="J14" s="9"/>
      <c r="K14" s="21">
        <v>0</v>
      </c>
      <c r="L14" s="31">
        <v>0</v>
      </c>
      <c r="M14" s="9"/>
      <c r="N14" s="20"/>
      <c r="O14" s="10"/>
    </row>
    <row r="15" spans="1:15" ht="15">
      <c r="A15" s="10" t="s">
        <v>9</v>
      </c>
      <c r="B15" s="21">
        <v>0</v>
      </c>
      <c r="C15" s="31">
        <v>0</v>
      </c>
      <c r="D15" s="9"/>
      <c r="E15" s="21">
        <v>0</v>
      </c>
      <c r="F15" s="31">
        <v>0</v>
      </c>
      <c r="G15" s="9"/>
      <c r="H15" s="9">
        <v>55979</v>
      </c>
      <c r="I15" s="23">
        <v>39736319</v>
      </c>
      <c r="J15" s="9"/>
      <c r="K15" s="9">
        <v>19441</v>
      </c>
      <c r="L15" s="23">
        <v>17201544</v>
      </c>
      <c r="M15" s="9"/>
      <c r="N15" s="20"/>
      <c r="O15" s="10"/>
    </row>
    <row r="16" spans="1:15" ht="15">
      <c r="A16" s="10" t="s">
        <v>10</v>
      </c>
      <c r="B16" s="9">
        <v>49846</v>
      </c>
      <c r="C16" s="23">
        <v>35988600</v>
      </c>
      <c r="D16" s="9"/>
      <c r="E16" s="9">
        <v>1044</v>
      </c>
      <c r="F16" s="23">
        <v>2680000</v>
      </c>
      <c r="G16" s="9"/>
      <c r="H16" s="9">
        <v>9405</v>
      </c>
      <c r="I16" s="23">
        <v>3392600</v>
      </c>
      <c r="J16" s="9"/>
      <c r="K16" s="21">
        <v>0</v>
      </c>
      <c r="L16" s="31">
        <v>0</v>
      </c>
      <c r="M16" s="9"/>
      <c r="N16" s="20"/>
      <c r="O16" s="10"/>
    </row>
    <row r="17" spans="1:15" ht="15">
      <c r="A17" s="10" t="s">
        <v>11</v>
      </c>
      <c r="B17" s="21">
        <v>0</v>
      </c>
      <c r="C17" s="31">
        <v>0</v>
      </c>
      <c r="D17" s="9"/>
      <c r="E17" s="21">
        <v>0</v>
      </c>
      <c r="F17" s="31">
        <v>0</v>
      </c>
      <c r="G17" s="9"/>
      <c r="H17" s="9">
        <v>2215</v>
      </c>
      <c r="I17" s="23">
        <v>2159600</v>
      </c>
      <c r="J17" s="9"/>
      <c r="K17" s="21">
        <v>0</v>
      </c>
      <c r="L17" s="31">
        <v>0</v>
      </c>
      <c r="M17" s="9"/>
      <c r="N17" s="20"/>
      <c r="O17" s="10"/>
    </row>
    <row r="18" spans="1:15" ht="15">
      <c r="A18" s="10" t="s">
        <v>12</v>
      </c>
      <c r="B18" s="21">
        <v>0</v>
      </c>
      <c r="C18" s="31">
        <v>0</v>
      </c>
      <c r="D18" s="9"/>
      <c r="E18" s="21">
        <v>0</v>
      </c>
      <c r="F18" s="31">
        <v>0</v>
      </c>
      <c r="G18" s="9"/>
      <c r="H18" s="9">
        <v>25797</v>
      </c>
      <c r="I18" s="23">
        <v>12286565</v>
      </c>
      <c r="J18" s="9"/>
      <c r="K18" s="21">
        <v>0</v>
      </c>
      <c r="L18" s="31">
        <v>0</v>
      </c>
      <c r="M18" s="9"/>
      <c r="N18" s="20"/>
      <c r="O18" s="10"/>
    </row>
    <row r="19" spans="1:15" ht="15">
      <c r="A19" s="10" t="s">
        <v>13</v>
      </c>
      <c r="B19" s="9">
        <v>41949</v>
      </c>
      <c r="C19" s="23">
        <v>37221652</v>
      </c>
      <c r="D19" s="9"/>
      <c r="E19" s="21">
        <v>0</v>
      </c>
      <c r="F19" s="31">
        <v>0</v>
      </c>
      <c r="G19" s="9"/>
      <c r="H19" s="9">
        <v>13400</v>
      </c>
      <c r="I19" s="23">
        <v>15385509</v>
      </c>
      <c r="J19" s="9"/>
      <c r="K19" s="21">
        <v>0</v>
      </c>
      <c r="L19" s="31">
        <v>0</v>
      </c>
      <c r="M19" s="9"/>
      <c r="N19" s="20"/>
      <c r="O19" s="10"/>
    </row>
    <row r="20" spans="1:15" ht="15">
      <c r="A20" s="10" t="s">
        <v>14</v>
      </c>
      <c r="B20" s="21">
        <v>0</v>
      </c>
      <c r="C20" s="31">
        <v>0</v>
      </c>
      <c r="D20" s="9"/>
      <c r="E20" s="9">
        <v>6890</v>
      </c>
      <c r="F20" s="23">
        <v>44349243</v>
      </c>
      <c r="G20" s="9"/>
      <c r="H20" s="21">
        <v>0</v>
      </c>
      <c r="I20" s="31">
        <v>0</v>
      </c>
      <c r="J20" s="9"/>
      <c r="K20" s="21">
        <v>0</v>
      </c>
      <c r="L20" s="31">
        <v>0</v>
      </c>
      <c r="M20" s="9"/>
      <c r="N20" s="20"/>
      <c r="O20" s="10"/>
    </row>
    <row r="21" spans="1:15" ht="15">
      <c r="A21" s="10" t="s">
        <v>15</v>
      </c>
      <c r="B21" s="21">
        <v>0</v>
      </c>
      <c r="C21" s="31">
        <v>0</v>
      </c>
      <c r="D21" s="9"/>
      <c r="E21" s="9">
        <v>364</v>
      </c>
      <c r="F21" s="23">
        <v>695000</v>
      </c>
      <c r="G21" s="9"/>
      <c r="H21" s="21">
        <v>0</v>
      </c>
      <c r="I21" s="31">
        <v>0</v>
      </c>
      <c r="J21" s="9"/>
      <c r="K21" s="21">
        <v>0</v>
      </c>
      <c r="L21" s="31">
        <v>0</v>
      </c>
      <c r="M21" s="9"/>
      <c r="N21" s="20"/>
      <c r="O21" s="10"/>
    </row>
    <row r="22" spans="1:15" ht="15">
      <c r="A22" s="10" t="s">
        <v>16</v>
      </c>
      <c r="B22" s="9">
        <v>516638</v>
      </c>
      <c r="C22" s="23">
        <v>344099443</v>
      </c>
      <c r="D22" s="9"/>
      <c r="E22" s="21">
        <v>0</v>
      </c>
      <c r="F22" s="31">
        <v>0</v>
      </c>
      <c r="G22" s="9"/>
      <c r="H22" s="21">
        <v>0</v>
      </c>
      <c r="I22" s="31">
        <v>0</v>
      </c>
      <c r="J22" s="9"/>
      <c r="K22" s="21">
        <v>0</v>
      </c>
      <c r="L22" s="31">
        <v>0</v>
      </c>
      <c r="M22" s="9"/>
      <c r="N22" s="20"/>
      <c r="O22" s="10"/>
    </row>
    <row r="23" spans="1:15" ht="15">
      <c r="A23" s="10" t="s">
        <v>17</v>
      </c>
      <c r="B23" s="9">
        <v>263565</v>
      </c>
      <c r="C23" s="23">
        <v>165922073</v>
      </c>
      <c r="D23" s="9"/>
      <c r="E23" s="21">
        <v>0</v>
      </c>
      <c r="F23" s="31">
        <v>0</v>
      </c>
      <c r="G23" s="9"/>
      <c r="H23" s="9">
        <v>19581</v>
      </c>
      <c r="I23" s="23">
        <v>5231136</v>
      </c>
      <c r="J23" s="9"/>
      <c r="K23" s="21">
        <v>0</v>
      </c>
      <c r="L23" s="31">
        <v>0</v>
      </c>
      <c r="M23" s="9"/>
      <c r="N23" s="20"/>
      <c r="O23" s="10"/>
    </row>
    <row r="24" spans="1:15" ht="15">
      <c r="A24" s="10" t="s">
        <v>18</v>
      </c>
      <c r="B24" s="9">
        <v>75630</v>
      </c>
      <c r="C24" s="23">
        <v>35817526</v>
      </c>
      <c r="D24" s="9"/>
      <c r="E24" s="21">
        <v>0</v>
      </c>
      <c r="F24" s="31">
        <v>0</v>
      </c>
      <c r="G24" s="9"/>
      <c r="H24" s="9">
        <v>1450.41</v>
      </c>
      <c r="I24" s="23">
        <v>593090</v>
      </c>
      <c r="J24" s="9"/>
      <c r="K24" s="9">
        <v>20047</v>
      </c>
      <c r="L24" s="23">
        <v>31769993</v>
      </c>
      <c r="M24" s="9"/>
      <c r="N24" s="20"/>
      <c r="O24" s="10"/>
    </row>
    <row r="25" spans="1:15" ht="15">
      <c r="A25" s="10" t="s">
        <v>19</v>
      </c>
      <c r="B25" s="9">
        <v>78983</v>
      </c>
      <c r="C25" s="23">
        <v>86345083</v>
      </c>
      <c r="D25" s="9"/>
      <c r="E25" s="9">
        <v>884</v>
      </c>
      <c r="F25" s="23">
        <v>1411653</v>
      </c>
      <c r="G25" s="9"/>
      <c r="H25" s="9">
        <v>3595</v>
      </c>
      <c r="I25" s="23">
        <v>4201844</v>
      </c>
      <c r="J25" s="9"/>
      <c r="K25" s="21">
        <v>0</v>
      </c>
      <c r="L25" s="31">
        <v>0</v>
      </c>
      <c r="M25" s="9"/>
      <c r="N25" s="20"/>
      <c r="O25" s="10"/>
    </row>
    <row r="26" spans="1:15" ht="15">
      <c r="A26" s="10" t="s">
        <v>20</v>
      </c>
      <c r="B26" s="9">
        <v>789724</v>
      </c>
      <c r="C26" s="23">
        <v>506702903</v>
      </c>
      <c r="D26" s="9"/>
      <c r="E26" s="21">
        <v>0</v>
      </c>
      <c r="F26" s="31">
        <v>0</v>
      </c>
      <c r="G26" s="9"/>
      <c r="H26" s="21">
        <v>0</v>
      </c>
      <c r="I26" s="31">
        <v>0</v>
      </c>
      <c r="J26" s="9"/>
      <c r="K26" s="9">
        <v>485.9</v>
      </c>
      <c r="L26" s="23">
        <v>125805</v>
      </c>
      <c r="M26" s="9"/>
      <c r="N26" s="20"/>
      <c r="O26" s="10"/>
    </row>
    <row r="27" spans="1:15" ht="15">
      <c r="A27" s="10" t="s">
        <v>21</v>
      </c>
      <c r="B27" s="9">
        <v>354668</v>
      </c>
      <c r="C27" s="23">
        <v>136423302</v>
      </c>
      <c r="D27" s="9"/>
      <c r="E27" s="9">
        <v>2389</v>
      </c>
      <c r="F27" s="23">
        <v>1698270</v>
      </c>
      <c r="G27" s="9"/>
      <c r="H27" s="9">
        <v>3241</v>
      </c>
      <c r="I27" s="23">
        <v>2193331</v>
      </c>
      <c r="J27" s="9"/>
      <c r="K27" s="9">
        <v>3403</v>
      </c>
      <c r="L27" s="23">
        <v>1583050</v>
      </c>
      <c r="M27" s="9"/>
      <c r="N27" s="20"/>
      <c r="O27" s="10"/>
    </row>
    <row r="28" spans="1:15" ht="15">
      <c r="A28" s="10" t="s">
        <v>22</v>
      </c>
      <c r="B28" s="21">
        <v>0</v>
      </c>
      <c r="C28" s="31">
        <v>0</v>
      </c>
      <c r="D28" s="9"/>
      <c r="E28" s="21">
        <v>0</v>
      </c>
      <c r="F28" s="31">
        <v>0</v>
      </c>
      <c r="G28" s="9"/>
      <c r="H28" s="9">
        <v>5198</v>
      </c>
      <c r="I28" s="23">
        <v>1011400</v>
      </c>
      <c r="J28" s="9"/>
      <c r="K28" s="9">
        <v>14362.02</v>
      </c>
      <c r="L28" s="23">
        <v>2948800</v>
      </c>
      <c r="M28" s="9"/>
      <c r="N28" s="20"/>
      <c r="O28" s="10"/>
    </row>
    <row r="29" spans="1:15" ht="15">
      <c r="A29" s="10" t="s">
        <v>23</v>
      </c>
      <c r="B29" s="9">
        <v>60155</v>
      </c>
      <c r="C29" s="23">
        <v>18892349</v>
      </c>
      <c r="D29" s="9"/>
      <c r="E29" s="21">
        <v>0</v>
      </c>
      <c r="F29" s="31">
        <v>0</v>
      </c>
      <c r="G29" s="9"/>
      <c r="H29" s="9">
        <v>77592</v>
      </c>
      <c r="I29" s="23">
        <v>24305550</v>
      </c>
      <c r="J29" s="9"/>
      <c r="K29" s="21">
        <v>0</v>
      </c>
      <c r="L29" s="31">
        <v>0</v>
      </c>
      <c r="M29" s="9"/>
      <c r="N29" s="20"/>
      <c r="O29" s="10"/>
    </row>
    <row r="30" spans="1:15" ht="15">
      <c r="A30" s="10" t="s">
        <v>24</v>
      </c>
      <c r="B30" s="21">
        <v>0</v>
      </c>
      <c r="C30" s="31">
        <v>0</v>
      </c>
      <c r="D30" s="9"/>
      <c r="E30" s="9">
        <v>2018</v>
      </c>
      <c r="F30" s="23">
        <v>4926200</v>
      </c>
      <c r="G30" s="9"/>
      <c r="H30" s="9">
        <v>2591</v>
      </c>
      <c r="I30" s="23">
        <v>1848900</v>
      </c>
      <c r="J30" s="9"/>
      <c r="K30" s="21">
        <v>0</v>
      </c>
      <c r="L30" s="31">
        <v>0</v>
      </c>
      <c r="M30" s="9"/>
      <c r="N30" s="20"/>
      <c r="O30" s="10"/>
    </row>
    <row r="31" spans="1:15" ht="15">
      <c r="A31" s="10" t="s">
        <v>25</v>
      </c>
      <c r="B31" s="21">
        <v>0</v>
      </c>
      <c r="C31" s="31">
        <v>0</v>
      </c>
      <c r="D31" s="9"/>
      <c r="E31" s="9">
        <v>130</v>
      </c>
      <c r="F31" s="23">
        <v>120200</v>
      </c>
      <c r="G31" s="9"/>
      <c r="H31" s="9">
        <v>20611</v>
      </c>
      <c r="I31" s="23">
        <v>16754300</v>
      </c>
      <c r="J31" s="9"/>
      <c r="K31" s="21">
        <v>0</v>
      </c>
      <c r="L31" s="31">
        <v>0</v>
      </c>
      <c r="M31" s="9"/>
      <c r="N31" s="20"/>
      <c r="O31" s="10"/>
    </row>
    <row r="32" spans="1:15" ht="15">
      <c r="A32" s="10" t="s">
        <v>26</v>
      </c>
      <c r="B32" s="21">
        <v>0</v>
      </c>
      <c r="C32" s="31">
        <v>0</v>
      </c>
      <c r="D32" s="9"/>
      <c r="E32" s="9">
        <v>840</v>
      </c>
      <c r="F32" s="23">
        <v>1184200</v>
      </c>
      <c r="G32" s="9"/>
      <c r="H32" s="21">
        <v>0</v>
      </c>
      <c r="I32" s="31">
        <v>0</v>
      </c>
      <c r="J32" s="9"/>
      <c r="K32" s="21">
        <v>0</v>
      </c>
      <c r="L32" s="31">
        <v>0</v>
      </c>
      <c r="M32" s="9"/>
      <c r="N32" s="20"/>
      <c r="O32" s="10"/>
    </row>
    <row r="33" spans="1:15" ht="15">
      <c r="A33" s="10" t="s">
        <v>27</v>
      </c>
      <c r="B33" s="21">
        <v>0</v>
      </c>
      <c r="C33" s="31">
        <v>0</v>
      </c>
      <c r="D33" s="9"/>
      <c r="E33" s="21">
        <v>0</v>
      </c>
      <c r="F33" s="31">
        <v>0</v>
      </c>
      <c r="G33" s="9"/>
      <c r="H33" s="9">
        <v>6689</v>
      </c>
      <c r="I33" s="23">
        <v>4907969</v>
      </c>
      <c r="J33" s="9"/>
      <c r="K33" s="21">
        <v>0</v>
      </c>
      <c r="L33" s="31">
        <v>0</v>
      </c>
      <c r="M33" s="9"/>
      <c r="N33" s="20"/>
      <c r="O33" s="10"/>
    </row>
    <row r="34" spans="1:15" ht="15">
      <c r="A34" s="10" t="s">
        <v>28</v>
      </c>
      <c r="B34" s="9">
        <v>9206</v>
      </c>
      <c r="C34" s="23">
        <v>3441473</v>
      </c>
      <c r="D34" s="9"/>
      <c r="E34" s="9">
        <v>6689</v>
      </c>
      <c r="F34" s="23">
        <v>6712709</v>
      </c>
      <c r="G34" s="9"/>
      <c r="H34" s="9">
        <v>35706</v>
      </c>
      <c r="I34" s="23">
        <v>15735520</v>
      </c>
      <c r="J34" s="9"/>
      <c r="K34" s="9">
        <v>4</v>
      </c>
      <c r="L34" s="23">
        <v>121709</v>
      </c>
      <c r="M34" s="9"/>
      <c r="N34" s="20"/>
      <c r="O34" s="10"/>
    </row>
    <row r="35" spans="1:15" ht="15">
      <c r="A35" s="10" t="s">
        <v>29</v>
      </c>
      <c r="B35" s="21">
        <v>0</v>
      </c>
      <c r="C35" s="31">
        <v>0</v>
      </c>
      <c r="D35" s="9"/>
      <c r="E35" s="21" t="s">
        <v>92</v>
      </c>
      <c r="F35" s="31" t="s">
        <v>92</v>
      </c>
      <c r="G35" s="9"/>
      <c r="H35" s="9">
        <v>2199</v>
      </c>
      <c r="I35" s="23">
        <v>916900</v>
      </c>
      <c r="J35" s="9"/>
      <c r="K35" s="21">
        <v>0</v>
      </c>
      <c r="L35" s="31">
        <v>0</v>
      </c>
      <c r="M35" s="9"/>
      <c r="N35" s="20"/>
      <c r="O35" s="10"/>
    </row>
    <row r="36" spans="1:15" ht="15">
      <c r="A36" s="10" t="s">
        <v>30</v>
      </c>
      <c r="B36" s="21">
        <v>0</v>
      </c>
      <c r="C36" s="31">
        <v>0</v>
      </c>
      <c r="D36" s="9"/>
      <c r="E36" s="9">
        <v>883</v>
      </c>
      <c r="F36" s="23">
        <v>4779991</v>
      </c>
      <c r="G36" s="9"/>
      <c r="H36" s="21">
        <v>5140</v>
      </c>
      <c r="I36" s="31">
        <v>23701600</v>
      </c>
      <c r="J36" s="9"/>
      <c r="K36" s="9">
        <v>39568</v>
      </c>
      <c r="L36" s="23">
        <v>153450028</v>
      </c>
      <c r="M36" s="9"/>
      <c r="N36" s="20"/>
      <c r="O36" s="10"/>
    </row>
    <row r="37" spans="1:15" ht="15">
      <c r="A37" s="10" t="s">
        <v>31</v>
      </c>
      <c r="B37" s="21">
        <v>0</v>
      </c>
      <c r="C37" s="31">
        <v>0</v>
      </c>
      <c r="D37" s="9"/>
      <c r="E37" s="9">
        <v>208</v>
      </c>
      <c r="F37" s="23">
        <v>344500</v>
      </c>
      <c r="G37" s="9"/>
      <c r="H37" s="21">
        <v>0</v>
      </c>
      <c r="I37" s="31">
        <v>0</v>
      </c>
      <c r="J37" s="9"/>
      <c r="K37" s="21">
        <v>0</v>
      </c>
      <c r="L37" s="31">
        <v>0</v>
      </c>
      <c r="M37" s="9"/>
      <c r="N37" s="20"/>
      <c r="O37" s="10"/>
    </row>
    <row r="38" spans="1:15" ht="15">
      <c r="A38" s="10" t="s">
        <v>32</v>
      </c>
      <c r="B38" s="21">
        <v>0</v>
      </c>
      <c r="C38" s="31">
        <v>0</v>
      </c>
      <c r="D38" s="9"/>
      <c r="E38" s="21">
        <v>0</v>
      </c>
      <c r="F38" s="31">
        <v>0</v>
      </c>
      <c r="G38" s="9"/>
      <c r="H38" s="9">
        <v>14667</v>
      </c>
      <c r="I38" s="23">
        <v>7908467</v>
      </c>
      <c r="J38" s="9"/>
      <c r="K38" s="9">
        <v>12206</v>
      </c>
      <c r="L38" s="23">
        <v>5621150</v>
      </c>
      <c r="M38" s="9"/>
      <c r="N38" s="20"/>
      <c r="O38" s="10"/>
    </row>
    <row r="39" spans="1:15" ht="15">
      <c r="A39" s="10" t="s">
        <v>33</v>
      </c>
      <c r="B39" s="21">
        <v>0</v>
      </c>
      <c r="C39" s="31">
        <v>0</v>
      </c>
      <c r="D39" s="9"/>
      <c r="E39" s="21">
        <v>0</v>
      </c>
      <c r="F39" s="31">
        <v>0</v>
      </c>
      <c r="G39" s="9"/>
      <c r="H39" s="9">
        <v>15772</v>
      </c>
      <c r="I39" s="23">
        <v>8710249</v>
      </c>
      <c r="J39" s="9"/>
      <c r="K39" s="9">
        <v>729.69</v>
      </c>
      <c r="L39" s="23">
        <v>358862</v>
      </c>
      <c r="M39" s="9"/>
      <c r="N39" s="20"/>
      <c r="O39" s="10"/>
    </row>
    <row r="40" spans="1:15" ht="15">
      <c r="A40" s="10" t="s">
        <v>34</v>
      </c>
      <c r="B40" s="21">
        <v>0</v>
      </c>
      <c r="C40" s="31">
        <v>0</v>
      </c>
      <c r="D40" s="9"/>
      <c r="E40" s="21">
        <v>0</v>
      </c>
      <c r="F40" s="31">
        <v>0</v>
      </c>
      <c r="G40" s="9"/>
      <c r="H40" s="9">
        <v>3423</v>
      </c>
      <c r="I40" s="23">
        <v>1721680</v>
      </c>
      <c r="J40" s="9"/>
      <c r="K40" s="9">
        <v>7256</v>
      </c>
      <c r="L40" s="23">
        <v>7344700</v>
      </c>
      <c r="M40" s="9"/>
      <c r="N40" s="20"/>
      <c r="O40" s="10"/>
    </row>
    <row r="41" spans="1:15" ht="15">
      <c r="A41" s="10" t="s">
        <v>35</v>
      </c>
      <c r="B41" s="21">
        <v>0</v>
      </c>
      <c r="C41" s="31">
        <v>0</v>
      </c>
      <c r="D41" s="9"/>
      <c r="E41" s="9">
        <v>16</v>
      </c>
      <c r="F41" s="23">
        <v>141730</v>
      </c>
      <c r="G41" s="9"/>
      <c r="H41" s="21">
        <v>0</v>
      </c>
      <c r="I41" s="31">
        <v>0</v>
      </c>
      <c r="J41" s="9"/>
      <c r="K41" s="9">
        <v>33712</v>
      </c>
      <c r="L41" s="23">
        <v>546933711</v>
      </c>
      <c r="M41" s="9"/>
      <c r="N41" s="20"/>
      <c r="O41" s="10"/>
    </row>
    <row r="42" spans="1:15" ht="15">
      <c r="A42" s="10" t="s">
        <v>36</v>
      </c>
      <c r="B42" s="9">
        <v>167957</v>
      </c>
      <c r="C42" s="23">
        <v>103621913</v>
      </c>
      <c r="D42" s="9"/>
      <c r="E42" s="21">
        <v>0</v>
      </c>
      <c r="F42" s="31">
        <v>0</v>
      </c>
      <c r="G42" s="9"/>
      <c r="H42" s="9">
        <v>53880</v>
      </c>
      <c r="I42" s="23">
        <v>17408240</v>
      </c>
      <c r="J42" s="9"/>
      <c r="K42" s="21">
        <v>0</v>
      </c>
      <c r="L42" s="31">
        <v>0</v>
      </c>
      <c r="M42" s="9"/>
      <c r="N42" s="20"/>
      <c r="O42" s="10"/>
    </row>
    <row r="43" spans="1:15" ht="15">
      <c r="A43" s="10" t="s">
        <v>37</v>
      </c>
      <c r="B43" s="9">
        <v>16800</v>
      </c>
      <c r="C43" s="23">
        <v>9492583</v>
      </c>
      <c r="D43" s="9"/>
      <c r="E43" s="9">
        <v>1250</v>
      </c>
      <c r="F43" s="23">
        <v>12850635</v>
      </c>
      <c r="G43" s="9"/>
      <c r="H43" s="9">
        <v>574</v>
      </c>
      <c r="I43" s="23">
        <v>600000</v>
      </c>
      <c r="J43" s="9"/>
      <c r="K43" s="9">
        <v>8119.1</v>
      </c>
      <c r="L43" s="23">
        <v>12694411</v>
      </c>
      <c r="M43" s="9"/>
      <c r="N43" s="20"/>
      <c r="O43" s="10"/>
    </row>
    <row r="44" spans="1:15" ht="15">
      <c r="A44" s="10" t="s">
        <v>38</v>
      </c>
      <c r="B44" s="21">
        <v>0</v>
      </c>
      <c r="C44" s="31">
        <v>0</v>
      </c>
      <c r="D44" s="9"/>
      <c r="E44" s="21">
        <v>0</v>
      </c>
      <c r="F44" s="31">
        <v>0</v>
      </c>
      <c r="G44" s="9"/>
      <c r="H44" s="9">
        <v>31452</v>
      </c>
      <c r="I44" s="23">
        <v>27498916</v>
      </c>
      <c r="J44" s="9"/>
      <c r="K44" s="21">
        <v>0</v>
      </c>
      <c r="L44" s="31">
        <v>0</v>
      </c>
      <c r="M44" s="9"/>
      <c r="N44" s="20"/>
      <c r="O44" s="10"/>
    </row>
    <row r="45" spans="1:15" ht="15">
      <c r="A45" s="10" t="s">
        <v>39</v>
      </c>
      <c r="B45" s="21">
        <v>0</v>
      </c>
      <c r="C45" s="31">
        <v>0</v>
      </c>
      <c r="D45" s="9"/>
      <c r="E45" s="21">
        <v>0</v>
      </c>
      <c r="F45" s="31">
        <v>0</v>
      </c>
      <c r="G45" s="9"/>
      <c r="H45" s="9">
        <v>16454</v>
      </c>
      <c r="I45" s="23">
        <v>7962897</v>
      </c>
      <c r="J45" s="9"/>
      <c r="K45" s="21">
        <v>0</v>
      </c>
      <c r="L45" s="31">
        <v>0</v>
      </c>
      <c r="M45" s="9"/>
      <c r="N45" s="20"/>
      <c r="O45" s="10"/>
    </row>
    <row r="46" spans="1:15" ht="15">
      <c r="A46" s="10" t="s">
        <v>40</v>
      </c>
      <c r="B46" s="21">
        <v>0</v>
      </c>
      <c r="C46" s="31">
        <v>0</v>
      </c>
      <c r="D46" s="9"/>
      <c r="E46" s="9">
        <v>700</v>
      </c>
      <c r="F46" s="23">
        <v>1436209</v>
      </c>
      <c r="G46" s="9"/>
      <c r="H46" s="21">
        <v>0</v>
      </c>
      <c r="I46" s="31">
        <v>0</v>
      </c>
      <c r="J46" s="9"/>
      <c r="K46" s="21">
        <v>0</v>
      </c>
      <c r="L46" s="31">
        <v>0</v>
      </c>
      <c r="M46" s="9"/>
      <c r="N46" s="20"/>
      <c r="O46" s="10"/>
    </row>
    <row r="47" spans="1:15" ht="15">
      <c r="A47" s="10" t="s">
        <v>41</v>
      </c>
      <c r="B47" s="21">
        <v>0</v>
      </c>
      <c r="C47" s="31">
        <v>0</v>
      </c>
      <c r="D47" s="9"/>
      <c r="E47" s="21">
        <v>0</v>
      </c>
      <c r="F47" s="31">
        <v>0</v>
      </c>
      <c r="G47" s="9"/>
      <c r="H47" s="9">
        <v>18842</v>
      </c>
      <c r="I47" s="23">
        <v>8463596</v>
      </c>
      <c r="J47" s="9"/>
      <c r="K47" s="21">
        <v>0</v>
      </c>
      <c r="L47" s="31">
        <v>0</v>
      </c>
      <c r="M47" s="9"/>
      <c r="N47" s="20"/>
      <c r="O47" s="10"/>
    </row>
    <row r="48" spans="1:15" ht="15">
      <c r="A48" s="10" t="s">
        <v>42</v>
      </c>
      <c r="B48" s="21">
        <v>0</v>
      </c>
      <c r="C48" s="31">
        <v>0</v>
      </c>
      <c r="D48" s="9"/>
      <c r="E48" s="9">
        <v>6051</v>
      </c>
      <c r="F48" s="23">
        <v>447879905</v>
      </c>
      <c r="G48" s="9"/>
      <c r="H48" s="21">
        <v>0</v>
      </c>
      <c r="I48" s="31">
        <v>0</v>
      </c>
      <c r="J48" s="9"/>
      <c r="K48" s="21">
        <v>0</v>
      </c>
      <c r="L48" s="31">
        <v>0</v>
      </c>
      <c r="M48" s="9"/>
      <c r="N48" s="20"/>
      <c r="O48" s="10"/>
    </row>
    <row r="49" spans="1:15" ht="15">
      <c r="A49" s="10" t="s">
        <v>43</v>
      </c>
      <c r="B49" s="9">
        <v>18447</v>
      </c>
      <c r="C49" s="23">
        <v>19740703</v>
      </c>
      <c r="D49" s="9"/>
      <c r="E49" s="9">
        <v>848</v>
      </c>
      <c r="F49" s="23">
        <v>940100</v>
      </c>
      <c r="G49" s="9"/>
      <c r="H49" s="21">
        <v>0</v>
      </c>
      <c r="I49" s="31">
        <v>0</v>
      </c>
      <c r="J49" s="9"/>
      <c r="K49" s="9">
        <v>7852</v>
      </c>
      <c r="L49" s="23">
        <v>7574869</v>
      </c>
      <c r="M49" s="9"/>
      <c r="N49" s="20"/>
      <c r="O49" s="10"/>
    </row>
    <row r="50" spans="1:15" ht="15">
      <c r="A50" s="10" t="s">
        <v>44</v>
      </c>
      <c r="B50" s="21">
        <v>0</v>
      </c>
      <c r="C50" s="31">
        <v>0</v>
      </c>
      <c r="D50" s="9"/>
      <c r="E50" s="21">
        <v>0</v>
      </c>
      <c r="F50" s="31">
        <v>0</v>
      </c>
      <c r="G50" s="9"/>
      <c r="H50" s="9">
        <v>9318</v>
      </c>
      <c r="I50" s="23">
        <v>3883824</v>
      </c>
      <c r="J50" s="9"/>
      <c r="K50" s="21">
        <v>0</v>
      </c>
      <c r="L50" s="31">
        <v>0</v>
      </c>
      <c r="M50" s="9"/>
      <c r="N50" s="20"/>
      <c r="O50" s="10"/>
    </row>
    <row r="51" spans="1:15" ht="15">
      <c r="A51" s="10" t="s">
        <v>45</v>
      </c>
      <c r="B51" s="21">
        <v>0</v>
      </c>
      <c r="C51" s="31">
        <v>0</v>
      </c>
      <c r="D51" s="9"/>
      <c r="E51" s="21">
        <v>0</v>
      </c>
      <c r="F51" s="31">
        <v>0</v>
      </c>
      <c r="G51" s="9"/>
      <c r="H51" s="9">
        <v>18470</v>
      </c>
      <c r="I51" s="23">
        <v>21062600</v>
      </c>
      <c r="J51" s="9"/>
      <c r="K51" s="21">
        <v>0</v>
      </c>
      <c r="L51" s="31">
        <v>0</v>
      </c>
      <c r="M51" s="9"/>
      <c r="N51" s="20"/>
      <c r="O51" s="10"/>
    </row>
    <row r="52" spans="1:15" ht="15">
      <c r="A52" s="10" t="s">
        <v>46</v>
      </c>
      <c r="B52" s="9">
        <v>153339</v>
      </c>
      <c r="C52" s="23">
        <v>166314735</v>
      </c>
      <c r="D52" s="9"/>
      <c r="E52" s="9">
        <v>1506</v>
      </c>
      <c r="F52" s="23">
        <v>5858128</v>
      </c>
      <c r="G52" s="9"/>
      <c r="H52" s="21">
        <v>0</v>
      </c>
      <c r="I52" s="31">
        <v>0</v>
      </c>
      <c r="J52" s="9"/>
      <c r="K52" s="9">
        <v>12145</v>
      </c>
      <c r="L52" s="23">
        <v>14580103</v>
      </c>
      <c r="M52" s="9"/>
      <c r="N52" s="20"/>
      <c r="O52" s="10"/>
    </row>
    <row r="53" spans="1:15" ht="15">
      <c r="A53" s="10" t="s">
        <v>47</v>
      </c>
      <c r="B53" s="9">
        <v>185052</v>
      </c>
      <c r="C53" s="23">
        <v>204923633</v>
      </c>
      <c r="D53" s="9"/>
      <c r="E53" s="21" t="s">
        <v>92</v>
      </c>
      <c r="F53" s="31" t="s">
        <v>92</v>
      </c>
      <c r="G53" s="9"/>
      <c r="H53" s="21">
        <v>1318</v>
      </c>
      <c r="I53" s="31">
        <v>791392</v>
      </c>
      <c r="J53" s="21"/>
      <c r="K53" s="21">
        <v>0</v>
      </c>
      <c r="L53" s="31">
        <v>0</v>
      </c>
      <c r="M53" s="9"/>
      <c r="N53" s="20"/>
      <c r="O53" s="10"/>
    </row>
    <row r="54" spans="1:15" ht="15">
      <c r="A54" s="10" t="s">
        <v>48</v>
      </c>
      <c r="B54" s="9">
        <v>21349</v>
      </c>
      <c r="C54" s="23">
        <v>48253698</v>
      </c>
      <c r="D54" s="9"/>
      <c r="E54" s="9">
        <v>1833</v>
      </c>
      <c r="F54" s="23">
        <v>1344127</v>
      </c>
      <c r="G54" s="9"/>
      <c r="H54" s="9">
        <v>1262</v>
      </c>
      <c r="I54" s="23">
        <v>1259887</v>
      </c>
      <c r="J54" s="9"/>
      <c r="K54" s="21">
        <v>0</v>
      </c>
      <c r="L54" s="31">
        <v>0</v>
      </c>
      <c r="M54" s="9"/>
      <c r="N54" s="20"/>
      <c r="O54" s="10"/>
    </row>
    <row r="55" spans="1:15" ht="15">
      <c r="A55" s="10" t="s">
        <v>49</v>
      </c>
      <c r="B55" s="21">
        <v>0</v>
      </c>
      <c r="C55" s="31">
        <v>0</v>
      </c>
      <c r="D55" s="9"/>
      <c r="E55" s="9">
        <v>90</v>
      </c>
      <c r="F55" s="23">
        <v>7598754</v>
      </c>
      <c r="G55" s="9"/>
      <c r="H55" s="21">
        <v>0</v>
      </c>
      <c r="I55" s="31">
        <v>0</v>
      </c>
      <c r="J55" s="9"/>
      <c r="K55" s="21">
        <v>0</v>
      </c>
      <c r="L55" s="31">
        <v>0</v>
      </c>
      <c r="M55" s="9"/>
      <c r="N55" s="20"/>
      <c r="O55" s="10"/>
    </row>
    <row r="56" spans="1:15" ht="15">
      <c r="A56" s="10" t="s">
        <v>50</v>
      </c>
      <c r="B56" s="21">
        <v>0</v>
      </c>
      <c r="C56" s="31">
        <v>0</v>
      </c>
      <c r="D56" s="9"/>
      <c r="E56" s="9">
        <v>1652</v>
      </c>
      <c r="F56" s="23">
        <v>1490400</v>
      </c>
      <c r="G56" s="9"/>
      <c r="H56" s="21">
        <v>0</v>
      </c>
      <c r="I56" s="31">
        <v>0</v>
      </c>
      <c r="J56" s="9"/>
      <c r="K56" s="21">
        <v>0</v>
      </c>
      <c r="L56" s="31">
        <v>0</v>
      </c>
      <c r="M56" s="9"/>
      <c r="N56" s="20"/>
      <c r="O56" s="10"/>
    </row>
    <row r="57" spans="1:15" ht="15">
      <c r="A57" s="10" t="s">
        <v>51</v>
      </c>
      <c r="B57" s="21">
        <v>0</v>
      </c>
      <c r="C57" s="31">
        <v>0</v>
      </c>
      <c r="D57" s="9"/>
      <c r="E57" s="21">
        <v>0</v>
      </c>
      <c r="F57" s="31">
        <v>0</v>
      </c>
      <c r="G57" s="9"/>
      <c r="H57" s="9">
        <v>670</v>
      </c>
      <c r="I57" s="23">
        <v>351121</v>
      </c>
      <c r="J57" s="9"/>
      <c r="K57" s="9">
        <v>5570</v>
      </c>
      <c r="L57" s="23">
        <v>3977800</v>
      </c>
      <c r="M57" s="9"/>
      <c r="N57" s="20"/>
      <c r="O57" s="10"/>
    </row>
    <row r="58" spans="1:15" ht="15">
      <c r="A58" s="12"/>
      <c r="B58" s="13"/>
      <c r="C58" s="13"/>
      <c r="D58" s="13"/>
      <c r="E58" s="13"/>
      <c r="F58" s="13"/>
      <c r="G58" s="13"/>
      <c r="H58" s="13"/>
      <c r="I58" s="13"/>
      <c r="J58" s="13"/>
      <c r="K58" s="13"/>
      <c r="L58" s="13"/>
      <c r="M58" s="9"/>
      <c r="N58" s="20"/>
      <c r="O58" s="10"/>
    </row>
    <row r="59" spans="1:15" ht="15">
      <c r="A59" s="23" t="s">
        <v>52</v>
      </c>
      <c r="B59" s="9"/>
      <c r="C59" s="9"/>
      <c r="D59" s="9"/>
      <c r="E59" s="9"/>
      <c r="F59" s="9"/>
      <c r="G59" s="9"/>
      <c r="H59" s="9"/>
      <c r="I59" s="9"/>
      <c r="J59" s="9"/>
      <c r="K59" s="9"/>
      <c r="L59" s="9"/>
      <c r="M59" s="9"/>
      <c r="N59" s="20"/>
      <c r="O59" s="10"/>
    </row>
    <row r="60" spans="1:15" ht="15">
      <c r="A60" s="23" t="s">
        <v>96</v>
      </c>
      <c r="B60" s="9"/>
      <c r="C60" s="9"/>
      <c r="D60" s="9"/>
      <c r="E60" s="9"/>
      <c r="F60" s="9"/>
      <c r="G60" s="9"/>
      <c r="H60" s="9"/>
      <c r="I60" s="9"/>
      <c r="J60" s="9"/>
      <c r="K60" s="9"/>
      <c r="L60" s="9"/>
      <c r="M60" s="9"/>
      <c r="N60" s="20"/>
      <c r="O60" s="10"/>
    </row>
    <row r="61" spans="1:15" ht="15">
      <c r="A61" s="23" t="s">
        <v>83</v>
      </c>
      <c r="B61" s="9"/>
      <c r="C61" s="9"/>
      <c r="D61" s="9"/>
      <c r="E61" s="9"/>
      <c r="F61" s="9"/>
      <c r="G61" s="9"/>
      <c r="H61" s="9"/>
      <c r="I61" s="9"/>
      <c r="J61" s="9"/>
      <c r="K61" s="9"/>
      <c r="L61" s="9"/>
      <c r="M61" s="9"/>
      <c r="N61" s="20"/>
      <c r="O61" s="10"/>
    </row>
    <row r="62" spans="1:15" ht="15">
      <c r="A62" s="23" t="s">
        <v>53</v>
      </c>
      <c r="B62" s="9"/>
      <c r="C62" s="9"/>
      <c r="D62" s="9"/>
      <c r="E62" s="9"/>
      <c r="F62" s="9"/>
      <c r="G62" s="9"/>
      <c r="H62" s="9"/>
      <c r="I62" s="9"/>
      <c r="J62" s="9"/>
      <c r="K62" s="9"/>
      <c r="L62" s="9"/>
      <c r="M62" s="9"/>
      <c r="N62" s="20"/>
      <c r="O62" s="10"/>
    </row>
    <row r="63" spans="1:15" ht="15">
      <c r="A63" s="23" t="s">
        <v>85</v>
      </c>
      <c r="B63" s="9"/>
      <c r="C63" s="9"/>
      <c r="D63" s="9"/>
      <c r="E63" s="9"/>
      <c r="F63" s="9"/>
      <c r="G63" s="9"/>
      <c r="H63" s="9"/>
      <c r="I63" s="9"/>
      <c r="J63" s="9"/>
      <c r="K63" s="9"/>
      <c r="L63" s="9"/>
      <c r="M63" s="9"/>
      <c r="N63" s="20"/>
      <c r="O63" s="10"/>
    </row>
    <row r="64" spans="1:15" ht="30.75" customHeight="1">
      <c r="A64" s="78" t="s">
        <v>81</v>
      </c>
      <c r="B64" s="78"/>
      <c r="C64" s="78"/>
      <c r="D64" s="78"/>
      <c r="E64" s="78"/>
      <c r="F64" s="78"/>
      <c r="G64" s="78"/>
      <c r="H64" s="78"/>
      <c r="I64" s="78"/>
      <c r="J64" s="78"/>
      <c r="K64" s="78"/>
      <c r="L64" s="78"/>
      <c r="M64" s="9"/>
      <c r="N64" s="20"/>
      <c r="O64" s="10"/>
    </row>
    <row r="65" spans="1:15" ht="15">
      <c r="A65" s="25"/>
      <c r="B65" s="9"/>
      <c r="C65" s="9"/>
      <c r="D65" s="9"/>
      <c r="E65" s="9"/>
      <c r="F65" s="9"/>
      <c r="G65" s="9"/>
      <c r="H65" s="9"/>
      <c r="I65" s="9"/>
      <c r="J65" s="9"/>
      <c r="K65" s="9"/>
      <c r="L65" s="9"/>
      <c r="M65" s="9"/>
      <c r="N65" s="20"/>
      <c r="O65" s="10"/>
    </row>
    <row r="66" spans="1:15" ht="15">
      <c r="A66" s="23" t="s">
        <v>84</v>
      </c>
      <c r="B66" s="9"/>
      <c r="C66" s="9"/>
      <c r="D66" s="9"/>
      <c r="E66" s="9"/>
      <c r="F66" s="9"/>
      <c r="G66" s="9"/>
      <c r="H66" s="9"/>
      <c r="I66" s="9"/>
      <c r="J66" s="9"/>
      <c r="K66" s="9"/>
      <c r="L66" s="9"/>
      <c r="M66" s="9"/>
      <c r="N66" s="20"/>
      <c r="O66" s="10"/>
    </row>
    <row r="67" spans="1:15" ht="15">
      <c r="A67" s="25"/>
      <c r="B67" s="25"/>
      <c r="C67" s="25"/>
      <c r="D67" s="9"/>
      <c r="E67" s="9"/>
      <c r="F67" s="9"/>
      <c r="G67" s="9"/>
      <c r="H67" s="9"/>
      <c r="I67" s="9"/>
      <c r="J67" s="9"/>
      <c r="K67" s="9"/>
      <c r="L67" s="9"/>
      <c r="M67" s="9"/>
      <c r="N67" s="20"/>
      <c r="O67" s="10"/>
    </row>
  </sheetData>
  <sheetProtection/>
  <mergeCells count="5">
    <mergeCell ref="B4:C4"/>
    <mergeCell ref="E4:F4"/>
    <mergeCell ref="H4:I4"/>
    <mergeCell ref="K4:L4"/>
    <mergeCell ref="A64:L64"/>
  </mergeCells>
  <printOptions/>
  <pageMargins left="0.7" right="0.7" top="0.75" bottom="0.75" header="0.3" footer="0.3"/>
  <pageSetup fitToHeight="2" fitToWidth="1" horizontalDpi="600" verticalDpi="600" orientation="landscape" scale="72" r:id="rId1"/>
</worksheet>
</file>

<file path=xl/worksheets/sheet17.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3" ht="20.25">
      <c r="A1" s="44" t="s">
        <v>0</v>
      </c>
      <c r="B1" s="33"/>
      <c r="C1" s="33"/>
      <c r="D1" s="33"/>
      <c r="E1" s="33"/>
      <c r="F1" s="33"/>
      <c r="G1" s="33"/>
      <c r="H1" s="33"/>
      <c r="I1" s="33"/>
      <c r="J1" s="33"/>
      <c r="K1" s="33"/>
      <c r="L1" s="33"/>
      <c r="M1" s="33"/>
    </row>
    <row r="2" spans="1:13" ht="20.25">
      <c r="A2" s="51" t="s">
        <v>97</v>
      </c>
      <c r="B2" s="33"/>
      <c r="C2" s="33"/>
      <c r="D2" s="33"/>
      <c r="E2" s="33"/>
      <c r="F2" s="33"/>
      <c r="G2" s="33"/>
      <c r="H2" s="33"/>
      <c r="I2" s="33"/>
      <c r="J2" s="33"/>
      <c r="K2" s="33"/>
      <c r="L2" s="33"/>
      <c r="M2" s="33"/>
    </row>
    <row r="3" spans="1:13" ht="15">
      <c r="A3" s="33"/>
      <c r="B3" s="33"/>
      <c r="C3" s="33"/>
      <c r="D3" s="33"/>
      <c r="E3" s="33"/>
      <c r="F3" s="33"/>
      <c r="G3" s="33"/>
      <c r="H3" s="33"/>
      <c r="I3" s="33"/>
      <c r="J3" s="33"/>
      <c r="K3" s="33"/>
      <c r="L3" s="33"/>
      <c r="M3" s="33"/>
    </row>
    <row r="4" spans="1:13" ht="33.75" customHeight="1">
      <c r="A4" s="32"/>
      <c r="B4" s="76" t="s">
        <v>67</v>
      </c>
      <c r="C4" s="76"/>
      <c r="D4" s="32"/>
      <c r="E4" s="77" t="s">
        <v>68</v>
      </c>
      <c r="F4" s="77"/>
      <c r="G4" s="32"/>
      <c r="H4" s="76" t="s">
        <v>69</v>
      </c>
      <c r="I4" s="76"/>
      <c r="J4" s="32"/>
      <c r="K4" s="76" t="s">
        <v>70</v>
      </c>
      <c r="L4" s="76"/>
      <c r="M4" s="33"/>
    </row>
    <row r="5" spans="1:13" ht="16.5">
      <c r="A5" s="10" t="s">
        <v>65</v>
      </c>
      <c r="B5" s="14" t="s">
        <v>54</v>
      </c>
      <c r="C5" s="18" t="s">
        <v>66</v>
      </c>
      <c r="D5" s="16"/>
      <c r="E5" s="17" t="s">
        <v>54</v>
      </c>
      <c r="F5" s="15" t="s">
        <v>66</v>
      </c>
      <c r="G5" s="16"/>
      <c r="H5" s="17" t="s">
        <v>54</v>
      </c>
      <c r="I5" s="18" t="s">
        <v>66</v>
      </c>
      <c r="J5" s="16"/>
      <c r="K5" s="17" t="s">
        <v>54</v>
      </c>
      <c r="L5" s="15" t="s">
        <v>66</v>
      </c>
      <c r="M5" s="36"/>
    </row>
    <row r="6" spans="1:13" ht="15">
      <c r="A6" s="34"/>
      <c r="B6" s="34"/>
      <c r="C6" s="34"/>
      <c r="D6" s="34"/>
      <c r="E6" s="34"/>
      <c r="F6" s="34"/>
      <c r="G6" s="34"/>
      <c r="H6" s="34"/>
      <c r="I6" s="33"/>
      <c r="J6" s="34"/>
      <c r="K6" s="34"/>
      <c r="L6" s="34"/>
      <c r="M6" s="33"/>
    </row>
    <row r="7" spans="1:13" ht="15">
      <c r="A7" s="33" t="s">
        <v>1</v>
      </c>
      <c r="B7" s="37">
        <v>2773550</v>
      </c>
      <c r="C7" s="38">
        <v>1824789666</v>
      </c>
      <c r="D7" s="37"/>
      <c r="E7" s="37">
        <v>37365</v>
      </c>
      <c r="F7" s="38">
        <v>568624069</v>
      </c>
      <c r="G7" s="37"/>
      <c r="H7" s="37">
        <v>572261.53</v>
      </c>
      <c r="I7" s="38">
        <v>291465008</v>
      </c>
      <c r="J7" s="37"/>
      <c r="K7" s="37">
        <v>245519.86000000002</v>
      </c>
      <c r="L7" s="38">
        <v>844463447</v>
      </c>
      <c r="M7" s="37"/>
    </row>
    <row r="8" spans="1:13" ht="15">
      <c r="A8" s="33" t="s">
        <v>2</v>
      </c>
      <c r="B8" s="39">
        <v>0</v>
      </c>
      <c r="C8" s="46">
        <v>0</v>
      </c>
      <c r="D8" s="37"/>
      <c r="E8" s="39">
        <v>0</v>
      </c>
      <c r="F8" s="46">
        <v>0</v>
      </c>
      <c r="G8" s="37"/>
      <c r="H8" s="37">
        <v>3252</v>
      </c>
      <c r="I8" s="35">
        <v>3770448</v>
      </c>
      <c r="J8" s="37"/>
      <c r="K8" s="39">
        <v>0</v>
      </c>
      <c r="L8" s="46">
        <v>0</v>
      </c>
      <c r="M8" s="37"/>
    </row>
    <row r="9" spans="1:13" ht="15">
      <c r="A9" s="33" t="s">
        <v>3</v>
      </c>
      <c r="B9" s="39">
        <v>0</v>
      </c>
      <c r="C9" s="46">
        <v>0</v>
      </c>
      <c r="D9" s="37"/>
      <c r="E9" s="39">
        <v>0</v>
      </c>
      <c r="F9" s="46">
        <v>0</v>
      </c>
      <c r="G9" s="37"/>
      <c r="H9" s="37">
        <v>43379</v>
      </c>
      <c r="I9" s="35">
        <v>19506878</v>
      </c>
      <c r="J9" s="37"/>
      <c r="K9" s="39">
        <v>0</v>
      </c>
      <c r="L9" s="46">
        <v>0</v>
      </c>
      <c r="M9" s="37"/>
    </row>
    <row r="10" spans="1:13" ht="15">
      <c r="A10" s="33" t="s">
        <v>4</v>
      </c>
      <c r="B10" s="39">
        <v>0</v>
      </c>
      <c r="C10" s="46">
        <v>0</v>
      </c>
      <c r="D10" s="37"/>
      <c r="E10" s="37">
        <v>21</v>
      </c>
      <c r="F10" s="35">
        <v>265100</v>
      </c>
      <c r="G10" s="37"/>
      <c r="H10" s="37">
        <v>7320</v>
      </c>
      <c r="I10" s="35">
        <v>4112002</v>
      </c>
      <c r="J10" s="37"/>
      <c r="K10" s="39">
        <v>0</v>
      </c>
      <c r="L10" s="46">
        <v>0</v>
      </c>
      <c r="M10" s="37"/>
    </row>
    <row r="11" spans="1:13" ht="15">
      <c r="A11" s="33" t="s">
        <v>5</v>
      </c>
      <c r="B11" s="39">
        <v>0</v>
      </c>
      <c r="C11" s="46">
        <v>0</v>
      </c>
      <c r="D11" s="37"/>
      <c r="E11" s="37">
        <v>607</v>
      </c>
      <c r="F11" s="35">
        <v>411111</v>
      </c>
      <c r="G11" s="37"/>
      <c r="H11" s="37">
        <v>27732</v>
      </c>
      <c r="I11" s="35">
        <v>17887288</v>
      </c>
      <c r="J11" s="37"/>
      <c r="K11" s="37">
        <v>62602</v>
      </c>
      <c r="L11" s="35">
        <v>63309005</v>
      </c>
      <c r="M11" s="37"/>
    </row>
    <row r="12" spans="1:13" ht="15">
      <c r="A12" s="33" t="s">
        <v>6</v>
      </c>
      <c r="B12" s="39">
        <v>0</v>
      </c>
      <c r="C12" s="46">
        <v>0</v>
      </c>
      <c r="D12" s="37"/>
      <c r="E12" s="39">
        <v>0</v>
      </c>
      <c r="F12" s="46">
        <v>0</v>
      </c>
      <c r="G12" s="37"/>
      <c r="H12" s="37">
        <v>7976</v>
      </c>
      <c r="I12" s="35">
        <v>2560250</v>
      </c>
      <c r="J12" s="37"/>
      <c r="K12" s="39">
        <v>0</v>
      </c>
      <c r="L12" s="46">
        <v>0</v>
      </c>
      <c r="M12" s="37"/>
    </row>
    <row r="13" spans="1:13" ht="15">
      <c r="A13" s="33" t="s">
        <v>7</v>
      </c>
      <c r="B13" s="39">
        <v>0</v>
      </c>
      <c r="C13" s="46">
        <v>0</v>
      </c>
      <c r="D13" s="37"/>
      <c r="E13" s="39">
        <v>0</v>
      </c>
      <c r="F13" s="46">
        <v>0</v>
      </c>
      <c r="G13" s="37"/>
      <c r="H13" s="37">
        <v>15191</v>
      </c>
      <c r="I13" s="35">
        <v>9520159</v>
      </c>
      <c r="J13" s="37"/>
      <c r="K13" s="39">
        <v>0</v>
      </c>
      <c r="L13" s="46">
        <v>0</v>
      </c>
      <c r="M13" s="37"/>
    </row>
    <row r="14" spans="1:13" ht="15">
      <c r="A14" s="33" t="s">
        <v>8</v>
      </c>
      <c r="B14" s="39">
        <v>0</v>
      </c>
      <c r="C14" s="46">
        <v>0</v>
      </c>
      <c r="D14" s="37"/>
      <c r="E14" s="39">
        <v>0</v>
      </c>
      <c r="F14" s="46">
        <v>0</v>
      </c>
      <c r="G14" s="37"/>
      <c r="H14" s="37">
        <v>518</v>
      </c>
      <c r="I14" s="35">
        <v>235400</v>
      </c>
      <c r="J14" s="37"/>
      <c r="K14" s="39">
        <v>0</v>
      </c>
      <c r="L14" s="46">
        <v>0</v>
      </c>
      <c r="M14" s="37"/>
    </row>
    <row r="15" spans="1:13" ht="15">
      <c r="A15" s="33" t="s">
        <v>9</v>
      </c>
      <c r="B15" s="39">
        <v>0</v>
      </c>
      <c r="C15" s="46">
        <v>0</v>
      </c>
      <c r="D15" s="37"/>
      <c r="E15" s="39">
        <v>0</v>
      </c>
      <c r="F15" s="46">
        <v>0</v>
      </c>
      <c r="G15" s="37"/>
      <c r="H15" s="37">
        <v>55979</v>
      </c>
      <c r="I15" s="35">
        <v>35463556</v>
      </c>
      <c r="J15" s="37"/>
      <c r="K15" s="37">
        <v>19424.01</v>
      </c>
      <c r="L15" s="35">
        <v>13613970</v>
      </c>
      <c r="M15" s="37"/>
    </row>
    <row r="16" spans="1:13" ht="15">
      <c r="A16" s="33" t="s">
        <v>10</v>
      </c>
      <c r="B16" s="37">
        <v>49766</v>
      </c>
      <c r="C16" s="35">
        <v>33322800</v>
      </c>
      <c r="D16" s="37"/>
      <c r="E16" s="37">
        <v>1044</v>
      </c>
      <c r="F16" s="35">
        <v>2767100</v>
      </c>
      <c r="G16" s="37"/>
      <c r="H16" s="37">
        <v>9405</v>
      </c>
      <c r="I16" s="35">
        <v>3230800</v>
      </c>
      <c r="J16" s="37"/>
      <c r="K16" s="39">
        <v>0</v>
      </c>
      <c r="L16" s="46">
        <v>0</v>
      </c>
      <c r="M16" s="37"/>
    </row>
    <row r="17" spans="1:13" ht="15">
      <c r="A17" s="33" t="s">
        <v>11</v>
      </c>
      <c r="B17" s="39">
        <v>0</v>
      </c>
      <c r="C17" s="46">
        <v>0</v>
      </c>
      <c r="D17" s="37"/>
      <c r="E17" s="39">
        <v>0</v>
      </c>
      <c r="F17" s="46">
        <v>0</v>
      </c>
      <c r="G17" s="37"/>
      <c r="H17" s="37">
        <v>633</v>
      </c>
      <c r="I17" s="35">
        <v>551000</v>
      </c>
      <c r="J17" s="37"/>
      <c r="K17" s="39">
        <v>0</v>
      </c>
      <c r="L17" s="46">
        <v>0</v>
      </c>
      <c r="M17" s="37"/>
    </row>
    <row r="18" spans="1:13" ht="15">
      <c r="A18" s="33" t="s">
        <v>12</v>
      </c>
      <c r="B18" s="39">
        <v>0</v>
      </c>
      <c r="C18" s="46">
        <v>0</v>
      </c>
      <c r="D18" s="37"/>
      <c r="E18" s="39">
        <v>0</v>
      </c>
      <c r="F18" s="46">
        <v>0</v>
      </c>
      <c r="G18" s="37"/>
      <c r="H18" s="37">
        <v>25797</v>
      </c>
      <c r="I18" s="35">
        <v>11177724</v>
      </c>
      <c r="J18" s="37"/>
      <c r="K18" s="39">
        <v>0</v>
      </c>
      <c r="L18" s="46">
        <v>0</v>
      </c>
      <c r="M18" s="37"/>
    </row>
    <row r="19" spans="1:13" ht="15">
      <c r="A19" s="33" t="s">
        <v>13</v>
      </c>
      <c r="B19" s="37">
        <v>41694</v>
      </c>
      <c r="C19" s="35">
        <v>35280252</v>
      </c>
      <c r="D19" s="37"/>
      <c r="E19" s="39">
        <v>0</v>
      </c>
      <c r="F19" s="46">
        <v>0</v>
      </c>
      <c r="G19" s="37"/>
      <c r="H19" s="37">
        <v>13400</v>
      </c>
      <c r="I19" s="35">
        <v>15385909</v>
      </c>
      <c r="J19" s="37"/>
      <c r="K19" s="39">
        <v>0</v>
      </c>
      <c r="L19" s="46">
        <v>0</v>
      </c>
      <c r="M19" s="37"/>
    </row>
    <row r="20" spans="1:13" ht="15">
      <c r="A20" s="33" t="s">
        <v>14</v>
      </c>
      <c r="B20" s="39">
        <v>0</v>
      </c>
      <c r="C20" s="46">
        <v>0</v>
      </c>
      <c r="D20" s="37"/>
      <c r="E20" s="37">
        <v>6890</v>
      </c>
      <c r="F20" s="35">
        <v>44439350</v>
      </c>
      <c r="G20" s="37"/>
      <c r="H20" s="39">
        <v>0</v>
      </c>
      <c r="I20" s="46">
        <v>0</v>
      </c>
      <c r="J20" s="37"/>
      <c r="K20" s="39">
        <v>0</v>
      </c>
      <c r="L20" s="46">
        <v>0</v>
      </c>
      <c r="M20" s="37"/>
    </row>
    <row r="21" spans="1:13" ht="15">
      <c r="A21" s="33" t="s">
        <v>15</v>
      </c>
      <c r="B21" s="39">
        <v>0</v>
      </c>
      <c r="C21" s="46">
        <v>0</v>
      </c>
      <c r="D21" s="37"/>
      <c r="E21" s="37">
        <v>364</v>
      </c>
      <c r="F21" s="35">
        <v>695000</v>
      </c>
      <c r="G21" s="37"/>
      <c r="H21" s="39">
        <v>0</v>
      </c>
      <c r="I21" s="46">
        <v>0</v>
      </c>
      <c r="J21" s="37"/>
      <c r="K21" s="39">
        <v>0</v>
      </c>
      <c r="L21" s="46">
        <v>0</v>
      </c>
      <c r="M21" s="37"/>
    </row>
    <row r="22" spans="1:13" ht="15">
      <c r="A22" s="33" t="s">
        <v>16</v>
      </c>
      <c r="B22" s="37">
        <v>516508</v>
      </c>
      <c r="C22" s="35">
        <v>306238907</v>
      </c>
      <c r="D22" s="37"/>
      <c r="E22" s="39">
        <v>0</v>
      </c>
      <c r="F22" s="46">
        <v>0</v>
      </c>
      <c r="G22" s="37"/>
      <c r="H22" s="39">
        <v>0</v>
      </c>
      <c r="I22" s="46">
        <v>0</v>
      </c>
      <c r="J22" s="37"/>
      <c r="K22" s="39">
        <v>0</v>
      </c>
      <c r="L22" s="46">
        <v>0</v>
      </c>
      <c r="M22" s="37"/>
    </row>
    <row r="23" spans="1:13" ht="15">
      <c r="A23" s="33" t="s">
        <v>17</v>
      </c>
      <c r="B23" s="37">
        <v>244414</v>
      </c>
      <c r="C23" s="35">
        <v>161421459</v>
      </c>
      <c r="D23" s="37"/>
      <c r="E23" s="39">
        <v>0</v>
      </c>
      <c r="F23" s="46">
        <v>0</v>
      </c>
      <c r="G23" s="37"/>
      <c r="H23" s="37">
        <v>19581</v>
      </c>
      <c r="I23" s="35">
        <v>5146602</v>
      </c>
      <c r="J23" s="37"/>
      <c r="K23" s="39">
        <v>0</v>
      </c>
      <c r="L23" s="46">
        <v>0</v>
      </c>
      <c r="M23" s="37"/>
    </row>
    <row r="24" spans="1:13" ht="15">
      <c r="A24" s="33" t="s">
        <v>18</v>
      </c>
      <c r="B24" s="37">
        <v>75625</v>
      </c>
      <c r="C24" s="35">
        <v>35139448</v>
      </c>
      <c r="D24" s="37"/>
      <c r="E24" s="39">
        <v>0</v>
      </c>
      <c r="F24" s="46">
        <v>0</v>
      </c>
      <c r="G24" s="37"/>
      <c r="H24" s="37">
        <v>1450.41</v>
      </c>
      <c r="I24" s="35">
        <v>562594</v>
      </c>
      <c r="J24" s="37"/>
      <c r="K24" s="37">
        <v>20047</v>
      </c>
      <c r="L24" s="35">
        <v>30080725</v>
      </c>
      <c r="M24" s="37"/>
    </row>
    <row r="25" spans="1:13" ht="15">
      <c r="A25" s="33" t="s">
        <v>19</v>
      </c>
      <c r="B25" s="37">
        <v>78959</v>
      </c>
      <c r="C25" s="35">
        <v>83257259</v>
      </c>
      <c r="D25" s="37"/>
      <c r="E25" s="37">
        <v>884</v>
      </c>
      <c r="F25" s="35">
        <v>1350890</v>
      </c>
      <c r="G25" s="37"/>
      <c r="H25" s="37">
        <v>2307.59</v>
      </c>
      <c r="I25" s="35">
        <v>3450138</v>
      </c>
      <c r="J25" s="37"/>
      <c r="K25" s="39">
        <v>0</v>
      </c>
      <c r="L25" s="46">
        <v>0</v>
      </c>
      <c r="M25" s="37"/>
    </row>
    <row r="26" spans="1:13" ht="15">
      <c r="A26" s="33" t="s">
        <v>20</v>
      </c>
      <c r="B26" s="37">
        <v>789471</v>
      </c>
      <c r="C26" s="35">
        <v>481168683</v>
      </c>
      <c r="D26" s="37"/>
      <c r="E26" s="39">
        <v>0</v>
      </c>
      <c r="F26" s="46">
        <v>0</v>
      </c>
      <c r="G26" s="37"/>
      <c r="H26" s="39">
        <v>0</v>
      </c>
      <c r="I26" s="46">
        <v>0</v>
      </c>
      <c r="J26" s="37"/>
      <c r="K26" s="37">
        <v>485.9</v>
      </c>
      <c r="L26" s="35">
        <v>121534</v>
      </c>
      <c r="M26" s="37"/>
    </row>
    <row r="27" spans="1:13" ht="15">
      <c r="A27" s="33" t="s">
        <v>21</v>
      </c>
      <c r="B27" s="37">
        <v>353217</v>
      </c>
      <c r="C27" s="35">
        <v>135554301</v>
      </c>
      <c r="D27" s="37"/>
      <c r="E27" s="37">
        <v>2389</v>
      </c>
      <c r="F27" s="35">
        <v>1213849</v>
      </c>
      <c r="G27" s="37"/>
      <c r="H27" s="37">
        <v>3241</v>
      </c>
      <c r="I27" s="35">
        <v>1991792</v>
      </c>
      <c r="J27" s="37"/>
      <c r="K27" s="37">
        <v>3368.14</v>
      </c>
      <c r="L27" s="35">
        <v>1497550</v>
      </c>
      <c r="M27" s="37"/>
    </row>
    <row r="28" spans="1:13" ht="15">
      <c r="A28" s="33" t="s">
        <v>22</v>
      </c>
      <c r="B28" s="39">
        <v>0</v>
      </c>
      <c r="C28" s="46">
        <v>0</v>
      </c>
      <c r="D28" s="37"/>
      <c r="E28" s="39">
        <v>0</v>
      </c>
      <c r="F28" s="46">
        <v>0</v>
      </c>
      <c r="G28" s="37"/>
      <c r="H28" s="37">
        <v>5196.53</v>
      </c>
      <c r="I28" s="35">
        <v>1010932</v>
      </c>
      <c r="J28" s="37"/>
      <c r="K28" s="37">
        <v>14362.02</v>
      </c>
      <c r="L28" s="35">
        <v>2910454</v>
      </c>
      <c r="M28" s="37"/>
    </row>
    <row r="29" spans="1:13" ht="15">
      <c r="A29" s="33" t="s">
        <v>23</v>
      </c>
      <c r="B29" s="37">
        <v>58350</v>
      </c>
      <c r="C29" s="35">
        <v>18587503</v>
      </c>
      <c r="D29" s="37"/>
      <c r="E29" s="39">
        <v>0</v>
      </c>
      <c r="F29" s="46">
        <v>0</v>
      </c>
      <c r="G29" s="37"/>
      <c r="H29" s="37">
        <v>77331</v>
      </c>
      <c r="I29" s="35">
        <v>21830282</v>
      </c>
      <c r="J29" s="37"/>
      <c r="K29" s="39">
        <v>0</v>
      </c>
      <c r="L29" s="46">
        <v>0</v>
      </c>
      <c r="M29" s="37"/>
    </row>
    <row r="30" spans="1:13" ht="15">
      <c r="A30" s="33" t="s">
        <v>24</v>
      </c>
      <c r="B30" s="39">
        <v>0</v>
      </c>
      <c r="C30" s="46">
        <v>0</v>
      </c>
      <c r="D30" s="37"/>
      <c r="E30" s="37">
        <v>2018</v>
      </c>
      <c r="F30" s="35">
        <v>5047700</v>
      </c>
      <c r="G30" s="37"/>
      <c r="H30" s="37">
        <v>2591</v>
      </c>
      <c r="I30" s="35">
        <v>1848900</v>
      </c>
      <c r="J30" s="37"/>
      <c r="K30" s="39">
        <v>0</v>
      </c>
      <c r="L30" s="46">
        <v>0</v>
      </c>
      <c r="M30" s="37"/>
    </row>
    <row r="31" spans="1:13" ht="15">
      <c r="A31" s="33" t="s">
        <v>25</v>
      </c>
      <c r="B31" s="39">
        <v>0</v>
      </c>
      <c r="C31" s="46">
        <v>0</v>
      </c>
      <c r="D31" s="37"/>
      <c r="E31" s="37">
        <v>130</v>
      </c>
      <c r="F31" s="35">
        <v>120200</v>
      </c>
      <c r="G31" s="37"/>
      <c r="H31" s="37">
        <v>20611</v>
      </c>
      <c r="I31" s="35">
        <v>10913171</v>
      </c>
      <c r="J31" s="37"/>
      <c r="K31" s="39">
        <v>0</v>
      </c>
      <c r="L31" s="46">
        <v>0</v>
      </c>
      <c r="M31" s="37"/>
    </row>
    <row r="32" spans="1:13" ht="15">
      <c r="A32" s="33" t="s">
        <v>26</v>
      </c>
      <c r="B32" s="39">
        <v>0</v>
      </c>
      <c r="C32" s="46">
        <v>0</v>
      </c>
      <c r="D32" s="37"/>
      <c r="E32" s="37">
        <v>840</v>
      </c>
      <c r="F32" s="35">
        <v>1184200</v>
      </c>
      <c r="G32" s="37"/>
      <c r="H32" s="39">
        <v>0</v>
      </c>
      <c r="I32" s="46">
        <v>0</v>
      </c>
      <c r="J32" s="37"/>
      <c r="K32" s="39">
        <v>0</v>
      </c>
      <c r="L32" s="46">
        <v>0</v>
      </c>
      <c r="M32" s="37"/>
    </row>
    <row r="33" spans="1:13" ht="15">
      <c r="A33" s="33" t="s">
        <v>27</v>
      </c>
      <c r="B33" s="39">
        <v>0</v>
      </c>
      <c r="C33" s="46">
        <v>0</v>
      </c>
      <c r="D33" s="37"/>
      <c r="E33" s="39">
        <v>0</v>
      </c>
      <c r="F33" s="46">
        <v>0</v>
      </c>
      <c r="G33" s="37"/>
      <c r="H33" s="37">
        <v>6689</v>
      </c>
      <c r="I33" s="35">
        <v>4741025</v>
      </c>
      <c r="J33" s="37"/>
      <c r="K33" s="39">
        <v>0</v>
      </c>
      <c r="L33" s="46">
        <v>0</v>
      </c>
      <c r="M33" s="37"/>
    </row>
    <row r="34" spans="1:13" ht="15">
      <c r="A34" s="33" t="s">
        <v>28</v>
      </c>
      <c r="B34" s="37">
        <v>9206</v>
      </c>
      <c r="C34" s="35">
        <v>3440714</v>
      </c>
      <c r="D34" s="37"/>
      <c r="E34" s="37">
        <v>6689</v>
      </c>
      <c r="F34" s="35">
        <v>6609671</v>
      </c>
      <c r="G34" s="37"/>
      <c r="H34" s="37">
        <v>35705</v>
      </c>
      <c r="I34" s="35">
        <v>15261912</v>
      </c>
      <c r="J34" s="37"/>
      <c r="K34" s="37">
        <v>4</v>
      </c>
      <c r="L34" s="35">
        <v>121709</v>
      </c>
      <c r="M34" s="37"/>
    </row>
    <row r="35" spans="1:13" ht="15">
      <c r="A35" s="33" t="s">
        <v>29</v>
      </c>
      <c r="B35" s="39">
        <v>0</v>
      </c>
      <c r="C35" s="46">
        <v>0</v>
      </c>
      <c r="D35" s="37"/>
      <c r="E35" s="39" t="s">
        <v>92</v>
      </c>
      <c r="F35" s="46" t="s">
        <v>92</v>
      </c>
      <c r="G35" s="37"/>
      <c r="H35" s="37">
        <v>2199</v>
      </c>
      <c r="I35" s="35">
        <v>916900</v>
      </c>
      <c r="J35" s="37"/>
      <c r="K35" s="39">
        <v>0</v>
      </c>
      <c r="L35" s="46">
        <v>0</v>
      </c>
      <c r="M35" s="37"/>
    </row>
    <row r="36" spans="1:13" ht="15">
      <c r="A36" s="33" t="s">
        <v>30</v>
      </c>
      <c r="B36" s="39">
        <v>0</v>
      </c>
      <c r="C36" s="46">
        <v>0</v>
      </c>
      <c r="D36" s="37"/>
      <c r="E36" s="37">
        <v>883</v>
      </c>
      <c r="F36" s="35">
        <v>4746022</v>
      </c>
      <c r="G36" s="37"/>
      <c r="H36" s="39">
        <v>0</v>
      </c>
      <c r="I36" s="46">
        <v>0</v>
      </c>
      <c r="J36" s="37"/>
      <c r="K36" s="37">
        <v>38908</v>
      </c>
      <c r="L36" s="35">
        <v>150745622</v>
      </c>
      <c r="M36" s="37"/>
    </row>
    <row r="37" spans="1:13" ht="15">
      <c r="A37" s="33" t="s">
        <v>31</v>
      </c>
      <c r="B37" s="39">
        <v>0</v>
      </c>
      <c r="C37" s="46">
        <v>0</v>
      </c>
      <c r="D37" s="37"/>
      <c r="E37" s="37">
        <v>208</v>
      </c>
      <c r="F37" s="35">
        <v>344500</v>
      </c>
      <c r="G37" s="37"/>
      <c r="H37" s="39">
        <v>0</v>
      </c>
      <c r="I37" s="46">
        <v>0</v>
      </c>
      <c r="J37" s="37"/>
      <c r="K37" s="39">
        <v>0</v>
      </c>
      <c r="L37" s="46">
        <v>0</v>
      </c>
      <c r="M37" s="37"/>
    </row>
    <row r="38" spans="1:13" ht="15">
      <c r="A38" s="33" t="s">
        <v>32</v>
      </c>
      <c r="B38" s="39">
        <v>0</v>
      </c>
      <c r="C38" s="46">
        <v>0</v>
      </c>
      <c r="D38" s="37"/>
      <c r="E38" s="39">
        <v>0</v>
      </c>
      <c r="F38" s="46">
        <v>0</v>
      </c>
      <c r="G38" s="37"/>
      <c r="H38" s="37">
        <v>14667</v>
      </c>
      <c r="I38" s="35">
        <v>7682059</v>
      </c>
      <c r="J38" s="37"/>
      <c r="K38" s="37">
        <v>12206</v>
      </c>
      <c r="L38" s="35">
        <v>5621150</v>
      </c>
      <c r="M38" s="37"/>
    </row>
    <row r="39" spans="1:13" ht="15">
      <c r="A39" s="33" t="s">
        <v>33</v>
      </c>
      <c r="B39" s="39">
        <v>0</v>
      </c>
      <c r="C39" s="46">
        <v>0</v>
      </c>
      <c r="D39" s="37"/>
      <c r="E39" s="39">
        <v>0</v>
      </c>
      <c r="F39" s="46">
        <v>0</v>
      </c>
      <c r="G39" s="37"/>
      <c r="H39" s="37">
        <v>15772</v>
      </c>
      <c r="I39" s="35">
        <v>8553501</v>
      </c>
      <c r="J39" s="37"/>
      <c r="K39" s="37">
        <v>729.69</v>
      </c>
      <c r="L39" s="35">
        <v>355992</v>
      </c>
      <c r="M39" s="37"/>
    </row>
    <row r="40" spans="1:13" ht="15">
      <c r="A40" s="33" t="s">
        <v>34</v>
      </c>
      <c r="B40" s="39">
        <v>0</v>
      </c>
      <c r="C40" s="46">
        <v>0</v>
      </c>
      <c r="D40" s="37"/>
      <c r="E40" s="39">
        <v>0</v>
      </c>
      <c r="F40" s="46">
        <v>0</v>
      </c>
      <c r="G40" s="37"/>
      <c r="H40" s="37">
        <v>3423</v>
      </c>
      <c r="I40" s="35">
        <v>1709775</v>
      </c>
      <c r="J40" s="37"/>
      <c r="K40" s="37">
        <v>5985</v>
      </c>
      <c r="L40" s="35">
        <v>6551560</v>
      </c>
      <c r="M40" s="37"/>
    </row>
    <row r="41" spans="1:13" ht="15">
      <c r="A41" s="33" t="s">
        <v>35</v>
      </c>
      <c r="B41" s="39">
        <v>0</v>
      </c>
      <c r="C41" s="46">
        <v>0</v>
      </c>
      <c r="D41" s="37"/>
      <c r="E41" s="37">
        <v>16</v>
      </c>
      <c r="F41" s="35">
        <v>141720</v>
      </c>
      <c r="G41" s="37"/>
      <c r="H41" s="39">
        <v>0</v>
      </c>
      <c r="I41" s="46">
        <v>0</v>
      </c>
      <c r="J41" s="37"/>
      <c r="K41" s="37">
        <v>33712</v>
      </c>
      <c r="L41" s="35">
        <v>530978746</v>
      </c>
      <c r="M41" s="37"/>
    </row>
    <row r="42" spans="1:13" ht="15">
      <c r="A42" s="33" t="s">
        <v>36</v>
      </c>
      <c r="B42" s="37">
        <v>161869</v>
      </c>
      <c r="C42" s="35">
        <v>93169437</v>
      </c>
      <c r="D42" s="37"/>
      <c r="E42" s="39">
        <v>0</v>
      </c>
      <c r="F42" s="46">
        <v>0</v>
      </c>
      <c r="G42" s="37"/>
      <c r="H42" s="37">
        <v>53872</v>
      </c>
      <c r="I42" s="35">
        <v>17153426</v>
      </c>
      <c r="J42" s="37"/>
      <c r="K42" s="39">
        <v>0</v>
      </c>
      <c r="L42" s="46">
        <v>0</v>
      </c>
      <c r="M42" s="37"/>
    </row>
    <row r="43" spans="1:13" ht="15">
      <c r="A43" s="33" t="s">
        <v>37</v>
      </c>
      <c r="B43" s="37">
        <v>16785</v>
      </c>
      <c r="C43" s="35">
        <v>9483183</v>
      </c>
      <c r="D43" s="37"/>
      <c r="E43" s="37">
        <v>1250</v>
      </c>
      <c r="F43" s="35">
        <v>12850635</v>
      </c>
      <c r="G43" s="37"/>
      <c r="H43" s="37">
        <v>574</v>
      </c>
      <c r="I43" s="35">
        <v>600000</v>
      </c>
      <c r="J43" s="37"/>
      <c r="K43" s="37">
        <v>8119.1</v>
      </c>
      <c r="L43" s="35">
        <v>12694409</v>
      </c>
      <c r="M43" s="37"/>
    </row>
    <row r="44" spans="1:13" ht="15">
      <c r="A44" s="33" t="s">
        <v>38</v>
      </c>
      <c r="B44" s="39">
        <v>0</v>
      </c>
      <c r="C44" s="46">
        <v>0</v>
      </c>
      <c r="D44" s="37"/>
      <c r="E44" s="39">
        <v>0</v>
      </c>
      <c r="F44" s="46">
        <v>0</v>
      </c>
      <c r="G44" s="37"/>
      <c r="H44" s="37">
        <v>31452</v>
      </c>
      <c r="I44" s="35">
        <v>27408566</v>
      </c>
      <c r="J44" s="37"/>
      <c r="K44" s="39">
        <v>0</v>
      </c>
      <c r="L44" s="46">
        <v>0</v>
      </c>
      <c r="M44" s="37"/>
    </row>
    <row r="45" spans="1:13" ht="15">
      <c r="A45" s="33" t="s">
        <v>39</v>
      </c>
      <c r="B45" s="39">
        <v>0</v>
      </c>
      <c r="C45" s="46">
        <v>0</v>
      </c>
      <c r="D45" s="37"/>
      <c r="E45" s="39">
        <v>0</v>
      </c>
      <c r="F45" s="46">
        <v>0</v>
      </c>
      <c r="G45" s="37"/>
      <c r="H45" s="37">
        <v>16454</v>
      </c>
      <c r="I45" s="35">
        <v>7933456</v>
      </c>
      <c r="J45" s="37"/>
      <c r="K45" s="39">
        <v>0</v>
      </c>
      <c r="L45" s="46">
        <v>0</v>
      </c>
      <c r="M45" s="37"/>
    </row>
    <row r="46" spans="1:13" ht="15">
      <c r="A46" s="33" t="s">
        <v>40</v>
      </c>
      <c r="B46" s="39">
        <v>0</v>
      </c>
      <c r="C46" s="46">
        <v>0</v>
      </c>
      <c r="D46" s="37"/>
      <c r="E46" s="37">
        <v>700</v>
      </c>
      <c r="F46" s="35">
        <v>1436209</v>
      </c>
      <c r="G46" s="37"/>
      <c r="H46" s="39">
        <v>0</v>
      </c>
      <c r="I46" s="46">
        <v>0</v>
      </c>
      <c r="J46" s="37"/>
      <c r="K46" s="39">
        <v>0</v>
      </c>
      <c r="L46" s="46">
        <v>0</v>
      </c>
      <c r="M46" s="37"/>
    </row>
    <row r="47" spans="1:13" ht="15">
      <c r="A47" s="33" t="s">
        <v>41</v>
      </c>
      <c r="B47" s="39">
        <v>0</v>
      </c>
      <c r="C47" s="46">
        <v>0</v>
      </c>
      <c r="D47" s="37"/>
      <c r="E47" s="39">
        <v>0</v>
      </c>
      <c r="F47" s="46">
        <v>0</v>
      </c>
      <c r="G47" s="37"/>
      <c r="H47" s="37">
        <v>18843</v>
      </c>
      <c r="I47" s="35">
        <v>7462421</v>
      </c>
      <c r="J47" s="37"/>
      <c r="K47" s="39">
        <v>0</v>
      </c>
      <c r="L47" s="46">
        <v>0</v>
      </c>
      <c r="M47" s="37"/>
    </row>
    <row r="48" spans="1:13" ht="15">
      <c r="A48" s="33" t="s">
        <v>42</v>
      </c>
      <c r="B48" s="39">
        <v>0</v>
      </c>
      <c r="C48" s="46">
        <v>0</v>
      </c>
      <c r="D48" s="37"/>
      <c r="E48" s="37">
        <v>6503</v>
      </c>
      <c r="F48" s="35">
        <v>468375508</v>
      </c>
      <c r="G48" s="37"/>
      <c r="H48" s="39">
        <v>0</v>
      </c>
      <c r="I48" s="46">
        <v>0</v>
      </c>
      <c r="J48" s="37"/>
      <c r="K48" s="39">
        <v>0</v>
      </c>
      <c r="L48" s="46">
        <v>0</v>
      </c>
      <c r="M48" s="37"/>
    </row>
    <row r="49" spans="1:13" ht="15">
      <c r="A49" s="33" t="s">
        <v>43</v>
      </c>
      <c r="B49" s="37">
        <v>18447</v>
      </c>
      <c r="C49" s="35">
        <v>18267382</v>
      </c>
      <c r="D49" s="37"/>
      <c r="E49" s="37">
        <v>848</v>
      </c>
      <c r="F49" s="35">
        <v>940100</v>
      </c>
      <c r="G49" s="37"/>
      <c r="H49" s="39">
        <v>0</v>
      </c>
      <c r="I49" s="46">
        <v>0</v>
      </c>
      <c r="J49" s="37"/>
      <c r="K49" s="37">
        <v>7852</v>
      </c>
      <c r="L49" s="35">
        <v>7047218</v>
      </c>
      <c r="M49" s="37"/>
    </row>
    <row r="50" spans="1:13" ht="15">
      <c r="A50" s="33" t="s">
        <v>44</v>
      </c>
      <c r="B50" s="39">
        <v>0</v>
      </c>
      <c r="C50" s="46">
        <v>0</v>
      </c>
      <c r="D50" s="37"/>
      <c r="E50" s="39">
        <v>0</v>
      </c>
      <c r="F50" s="46">
        <v>0</v>
      </c>
      <c r="G50" s="37"/>
      <c r="H50" s="37">
        <v>9318</v>
      </c>
      <c r="I50" s="35">
        <v>3571561</v>
      </c>
      <c r="J50" s="37"/>
      <c r="K50" s="39">
        <v>0</v>
      </c>
      <c r="L50" s="46">
        <v>0</v>
      </c>
      <c r="M50" s="37"/>
    </row>
    <row r="51" spans="1:13" ht="15">
      <c r="A51" s="33" t="s">
        <v>45</v>
      </c>
      <c r="B51" s="39">
        <v>0</v>
      </c>
      <c r="C51" s="46">
        <v>0</v>
      </c>
      <c r="D51" s="37"/>
      <c r="E51" s="39">
        <v>0</v>
      </c>
      <c r="F51" s="46">
        <v>0</v>
      </c>
      <c r="G51" s="37"/>
      <c r="H51" s="37">
        <v>18470</v>
      </c>
      <c r="I51" s="35">
        <v>16714100</v>
      </c>
      <c r="J51" s="37"/>
      <c r="K51" s="39">
        <v>0</v>
      </c>
      <c r="L51" s="46">
        <v>0</v>
      </c>
      <c r="M51" s="37"/>
    </row>
    <row r="52" spans="1:13" ht="15">
      <c r="A52" s="33" t="s">
        <v>46</v>
      </c>
      <c r="B52" s="37">
        <v>152838</v>
      </c>
      <c r="C52" s="35">
        <v>158323870</v>
      </c>
      <c r="D52" s="37"/>
      <c r="E52" s="37">
        <v>1506</v>
      </c>
      <c r="F52" s="35">
        <v>5858128</v>
      </c>
      <c r="G52" s="37"/>
      <c r="H52" s="39">
        <v>0</v>
      </c>
      <c r="I52" s="46">
        <v>0</v>
      </c>
      <c r="J52" s="37"/>
      <c r="K52" s="37">
        <v>12145</v>
      </c>
      <c r="L52" s="35">
        <v>14580103</v>
      </c>
      <c r="M52" s="37"/>
    </row>
    <row r="53" spans="1:13" ht="15">
      <c r="A53" s="33" t="s">
        <v>47</v>
      </c>
      <c r="B53" s="37">
        <v>185052</v>
      </c>
      <c r="C53" s="35">
        <v>203875782</v>
      </c>
      <c r="D53" s="37"/>
      <c r="E53" s="39" t="s">
        <v>92</v>
      </c>
      <c r="F53" s="46" t="s">
        <v>92</v>
      </c>
      <c r="G53" s="37"/>
      <c r="H53" s="39">
        <v>0</v>
      </c>
      <c r="I53" s="46">
        <v>0</v>
      </c>
      <c r="J53" s="39"/>
      <c r="K53" s="39">
        <v>0</v>
      </c>
      <c r="L53" s="46">
        <v>0</v>
      </c>
      <c r="M53" s="37"/>
    </row>
    <row r="54" spans="1:13" ht="15">
      <c r="A54" s="33" t="s">
        <v>48</v>
      </c>
      <c r="B54" s="37">
        <v>21349</v>
      </c>
      <c r="C54" s="35">
        <v>48258686</v>
      </c>
      <c r="D54" s="37"/>
      <c r="E54" s="37">
        <v>1833</v>
      </c>
      <c r="F54" s="35">
        <v>1344126</v>
      </c>
      <c r="G54" s="37"/>
      <c r="H54" s="37">
        <v>1262</v>
      </c>
      <c r="I54" s="35">
        <v>1249360</v>
      </c>
      <c r="J54" s="37"/>
      <c r="K54" s="39">
        <v>0</v>
      </c>
      <c r="L54" s="46">
        <v>0</v>
      </c>
      <c r="M54" s="37"/>
    </row>
    <row r="55" spans="1:13" ht="15">
      <c r="A55" s="33" t="s">
        <v>49</v>
      </c>
      <c r="B55" s="39">
        <v>0</v>
      </c>
      <c r="C55" s="46">
        <v>0</v>
      </c>
      <c r="D55" s="37"/>
      <c r="E55" s="37">
        <v>90</v>
      </c>
      <c r="F55" s="35">
        <v>6992550</v>
      </c>
      <c r="G55" s="37"/>
      <c r="H55" s="39">
        <v>0</v>
      </c>
      <c r="I55" s="46">
        <v>0</v>
      </c>
      <c r="J55" s="37"/>
      <c r="K55" s="39">
        <v>0</v>
      </c>
      <c r="L55" s="46">
        <v>0</v>
      </c>
      <c r="M55" s="37"/>
    </row>
    <row r="56" spans="1:13" ht="15">
      <c r="A56" s="33" t="s">
        <v>50</v>
      </c>
      <c r="B56" s="39">
        <v>0</v>
      </c>
      <c r="C56" s="46">
        <v>0</v>
      </c>
      <c r="D56" s="37"/>
      <c r="E56" s="37">
        <v>1652</v>
      </c>
      <c r="F56" s="35">
        <v>1490400</v>
      </c>
      <c r="G56" s="37"/>
      <c r="H56" s="39">
        <v>0</v>
      </c>
      <c r="I56" s="46">
        <v>0</v>
      </c>
      <c r="J56" s="37"/>
      <c r="K56" s="39">
        <v>0</v>
      </c>
      <c r="L56" s="46">
        <v>0</v>
      </c>
      <c r="M56" s="37"/>
    </row>
    <row r="57" spans="1:13" ht="15">
      <c r="A57" s="33" t="s">
        <v>51</v>
      </c>
      <c r="B57" s="39">
        <v>0</v>
      </c>
      <c r="C57" s="46">
        <v>0</v>
      </c>
      <c r="D57" s="37"/>
      <c r="E57" s="39">
        <v>0</v>
      </c>
      <c r="F57" s="46">
        <v>0</v>
      </c>
      <c r="G57" s="37"/>
      <c r="H57" s="37">
        <v>670</v>
      </c>
      <c r="I57" s="35">
        <v>351121</v>
      </c>
      <c r="J57" s="37"/>
      <c r="K57" s="37">
        <v>5570</v>
      </c>
      <c r="L57" s="35">
        <v>3977800</v>
      </c>
      <c r="M57" s="37"/>
    </row>
    <row r="58" spans="1:13" ht="15">
      <c r="A58" s="34"/>
      <c r="B58" s="41"/>
      <c r="C58" s="41"/>
      <c r="D58" s="41"/>
      <c r="E58" s="41"/>
      <c r="F58" s="41"/>
      <c r="G58" s="41"/>
      <c r="H58" s="41"/>
      <c r="I58" s="41"/>
      <c r="J58" s="41"/>
      <c r="K58" s="41"/>
      <c r="L58" s="41"/>
      <c r="M58" s="37"/>
    </row>
    <row r="59" spans="1:13" ht="15">
      <c r="A59" s="35" t="s">
        <v>52</v>
      </c>
      <c r="B59" s="37"/>
      <c r="C59" s="37"/>
      <c r="D59" s="37"/>
      <c r="E59" s="37"/>
      <c r="F59" s="37"/>
      <c r="G59" s="37"/>
      <c r="H59" s="37"/>
      <c r="I59" s="37"/>
      <c r="J59" s="37"/>
      <c r="K59" s="37"/>
      <c r="L59" s="37"/>
      <c r="M59" s="37"/>
    </row>
    <row r="60" spans="1:13" ht="15">
      <c r="A60" s="35" t="s">
        <v>96</v>
      </c>
      <c r="B60" s="37"/>
      <c r="C60" s="37"/>
      <c r="D60" s="37"/>
      <c r="E60" s="37"/>
      <c r="F60" s="37"/>
      <c r="G60" s="37"/>
      <c r="H60" s="37"/>
      <c r="I60" s="37"/>
      <c r="J60" s="37"/>
      <c r="K60" s="37"/>
      <c r="L60" s="37"/>
      <c r="M60" s="37"/>
    </row>
    <row r="61" spans="1:13" ht="15">
      <c r="A61" s="35" t="s">
        <v>83</v>
      </c>
      <c r="B61" s="37"/>
      <c r="C61" s="37"/>
      <c r="D61" s="37"/>
      <c r="E61" s="37"/>
      <c r="F61" s="37"/>
      <c r="G61" s="37"/>
      <c r="H61" s="37"/>
      <c r="I61" s="37"/>
      <c r="J61" s="37"/>
      <c r="K61" s="37"/>
      <c r="L61" s="37"/>
      <c r="M61" s="37"/>
    </row>
    <row r="62" spans="1:13" ht="15">
      <c r="A62" s="35" t="s">
        <v>53</v>
      </c>
      <c r="B62" s="37"/>
      <c r="C62" s="37"/>
      <c r="D62" s="37"/>
      <c r="E62" s="37"/>
      <c r="F62" s="37"/>
      <c r="G62" s="37"/>
      <c r="H62" s="37"/>
      <c r="I62" s="37"/>
      <c r="J62" s="37"/>
      <c r="K62" s="37"/>
      <c r="L62" s="37"/>
      <c r="M62" s="37"/>
    </row>
    <row r="63" spans="1:13" ht="15">
      <c r="A63" s="35" t="s">
        <v>85</v>
      </c>
      <c r="B63" s="37"/>
      <c r="C63" s="37"/>
      <c r="D63" s="37"/>
      <c r="E63" s="37"/>
      <c r="F63" s="37"/>
      <c r="G63" s="37"/>
      <c r="H63" s="37"/>
      <c r="I63" s="37"/>
      <c r="J63" s="37"/>
      <c r="K63" s="37"/>
      <c r="L63" s="37"/>
      <c r="M63" s="37"/>
    </row>
    <row r="64" spans="1:13" ht="32.25" customHeight="1">
      <c r="A64" s="79" t="s">
        <v>81</v>
      </c>
      <c r="B64" s="79"/>
      <c r="C64" s="79"/>
      <c r="D64" s="79"/>
      <c r="E64" s="79"/>
      <c r="F64" s="79"/>
      <c r="G64" s="79"/>
      <c r="H64" s="79"/>
      <c r="I64" s="79"/>
      <c r="J64" s="79"/>
      <c r="K64" s="79"/>
      <c r="L64" s="79"/>
      <c r="M64" s="37"/>
    </row>
    <row r="65" spans="1:13" ht="15">
      <c r="A65" s="43"/>
      <c r="B65" s="37"/>
      <c r="C65" s="37"/>
      <c r="D65" s="37"/>
      <c r="E65" s="37"/>
      <c r="F65" s="37"/>
      <c r="G65" s="37"/>
      <c r="H65" s="37"/>
      <c r="I65" s="37"/>
      <c r="J65" s="37"/>
      <c r="K65" s="37"/>
      <c r="L65" s="37"/>
      <c r="M65" s="37"/>
    </row>
    <row r="66" spans="1:13" ht="15">
      <c r="A66" s="35" t="s">
        <v>98</v>
      </c>
      <c r="B66" s="37"/>
      <c r="C66" s="37"/>
      <c r="D66" s="37"/>
      <c r="E66" s="37"/>
      <c r="F66" s="37"/>
      <c r="G66" s="37"/>
      <c r="H66" s="37"/>
      <c r="I66" s="37"/>
      <c r="J66" s="37"/>
      <c r="K66" s="37"/>
      <c r="L66" s="37"/>
      <c r="M66" s="37"/>
    </row>
  </sheetData>
  <sheetProtection/>
  <mergeCells count="5">
    <mergeCell ref="B4:C4"/>
    <mergeCell ref="E4:F4"/>
    <mergeCell ref="H4:I4"/>
    <mergeCell ref="K4:L4"/>
    <mergeCell ref="A64:L64"/>
  </mergeCells>
  <printOptions/>
  <pageMargins left="0.7" right="0.7" top="0.75" bottom="0.75" header="0.3" footer="0.3"/>
  <pageSetup fitToHeight="2" fitToWidth="1" horizontalDpi="600" verticalDpi="600" orientation="landscape" scale="72" r:id="rId1"/>
</worksheet>
</file>

<file path=xl/worksheets/sheet18.xml><?xml version="1.0" encoding="utf-8"?>
<worksheet xmlns="http://schemas.openxmlformats.org/spreadsheetml/2006/main" xmlns:r="http://schemas.openxmlformats.org/officeDocument/2006/relationships">
  <sheetPr>
    <pageSetUpPr fitToPage="1"/>
  </sheetPr>
  <dimension ref="A1:L66"/>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2" ht="20.25">
      <c r="A1" s="62" t="s">
        <v>0</v>
      </c>
      <c r="B1" s="52"/>
      <c r="C1" s="52"/>
      <c r="D1" s="52"/>
      <c r="E1" s="52"/>
      <c r="F1" s="52"/>
      <c r="G1" s="52"/>
      <c r="H1" s="52"/>
      <c r="I1" s="52"/>
      <c r="J1" s="52"/>
      <c r="K1" s="52"/>
      <c r="L1" s="52"/>
    </row>
    <row r="2" spans="1:12" ht="20.25">
      <c r="A2" s="63" t="s">
        <v>99</v>
      </c>
      <c r="B2" s="52"/>
      <c r="C2" s="52"/>
      <c r="D2" s="52"/>
      <c r="E2" s="52"/>
      <c r="F2" s="52"/>
      <c r="G2" s="52"/>
      <c r="H2" s="52"/>
      <c r="I2" s="52"/>
      <c r="J2" s="52"/>
      <c r="K2" s="52"/>
      <c r="L2" s="52"/>
    </row>
    <row r="3" spans="1:12" ht="15">
      <c r="A3" s="52"/>
      <c r="B3" s="52"/>
      <c r="C3" s="52"/>
      <c r="D3" s="52"/>
      <c r="E3" s="52"/>
      <c r="F3" s="52"/>
      <c r="G3" s="52"/>
      <c r="H3" s="52"/>
      <c r="I3" s="52"/>
      <c r="J3" s="52"/>
      <c r="K3" s="52"/>
      <c r="L3" s="52"/>
    </row>
    <row r="4" spans="1:12" ht="34.5" customHeight="1">
      <c r="A4" s="32"/>
      <c r="B4" s="76" t="s">
        <v>67</v>
      </c>
      <c r="C4" s="76"/>
      <c r="D4" s="32"/>
      <c r="E4" s="77" t="s">
        <v>68</v>
      </c>
      <c r="F4" s="77"/>
      <c r="G4" s="32"/>
      <c r="H4" s="76" t="s">
        <v>69</v>
      </c>
      <c r="I4" s="76"/>
      <c r="J4" s="32"/>
      <c r="K4" s="76" t="s">
        <v>70</v>
      </c>
      <c r="L4" s="76"/>
    </row>
    <row r="5" spans="1:12" ht="16.5">
      <c r="A5" s="10" t="s">
        <v>65</v>
      </c>
      <c r="B5" s="14" t="s">
        <v>54</v>
      </c>
      <c r="C5" s="18" t="s">
        <v>66</v>
      </c>
      <c r="D5" s="16"/>
      <c r="E5" s="17" t="s">
        <v>54</v>
      </c>
      <c r="F5" s="15" t="s">
        <v>66</v>
      </c>
      <c r="G5" s="16"/>
      <c r="H5" s="17" t="s">
        <v>54</v>
      </c>
      <c r="I5" s="18" t="s">
        <v>66</v>
      </c>
      <c r="J5" s="16"/>
      <c r="K5" s="17" t="s">
        <v>54</v>
      </c>
      <c r="L5" s="15" t="s">
        <v>66</v>
      </c>
    </row>
    <row r="6" spans="1:12" ht="15">
      <c r="A6" s="53"/>
      <c r="B6" s="53"/>
      <c r="C6" s="53"/>
      <c r="D6" s="53"/>
      <c r="E6" s="53"/>
      <c r="F6" s="53"/>
      <c r="G6" s="53"/>
      <c r="H6" s="53"/>
      <c r="I6" s="53"/>
      <c r="J6" s="53"/>
      <c r="K6" s="53"/>
      <c r="L6" s="53"/>
    </row>
    <row r="7" spans="1:12" ht="15">
      <c r="A7" s="52" t="s">
        <v>1</v>
      </c>
      <c r="B7" s="55">
        <f>SUM(B8:B57)</f>
        <v>2758402</v>
      </c>
      <c r="C7" s="59">
        <v>1781167364</v>
      </c>
      <c r="D7" s="55"/>
      <c r="E7" s="55">
        <f>SUM(E8:E57)</f>
        <v>37365</v>
      </c>
      <c r="F7" s="59">
        <v>543497580</v>
      </c>
      <c r="G7" s="55"/>
      <c r="H7" s="55">
        <f>SUM(H8:H57)</f>
        <v>571267.53</v>
      </c>
      <c r="I7" s="59">
        <v>280702185</v>
      </c>
      <c r="J7" s="55"/>
      <c r="K7" s="55">
        <f>SUM(K8:K57)</f>
        <v>226848.86000000002</v>
      </c>
      <c r="L7" s="59">
        <v>802920265</v>
      </c>
    </row>
    <row r="8" spans="1:12" ht="15">
      <c r="A8" s="52" t="s">
        <v>2</v>
      </c>
      <c r="B8" s="56">
        <v>0</v>
      </c>
      <c r="C8" s="61">
        <v>0</v>
      </c>
      <c r="D8" s="55"/>
      <c r="E8" s="56">
        <v>0</v>
      </c>
      <c r="F8" s="61">
        <v>0</v>
      </c>
      <c r="G8" s="55"/>
      <c r="H8" s="55">
        <v>3252</v>
      </c>
      <c r="I8" s="60">
        <v>3770448</v>
      </c>
      <c r="J8" s="55"/>
      <c r="K8" s="56">
        <v>0</v>
      </c>
      <c r="L8" s="61">
        <v>0</v>
      </c>
    </row>
    <row r="9" spans="1:12" ht="15">
      <c r="A9" s="52" t="s">
        <v>3</v>
      </c>
      <c r="B9" s="56">
        <v>0</v>
      </c>
      <c r="C9" s="61">
        <v>0</v>
      </c>
      <c r="D9" s="55"/>
      <c r="E9" s="56">
        <v>0</v>
      </c>
      <c r="F9" s="61">
        <v>0</v>
      </c>
      <c r="G9" s="55"/>
      <c r="H9" s="55">
        <v>43379</v>
      </c>
      <c r="I9" s="60">
        <v>19335100</v>
      </c>
      <c r="J9" s="55"/>
      <c r="K9" s="56">
        <v>0</v>
      </c>
      <c r="L9" s="61">
        <v>0</v>
      </c>
    </row>
    <row r="10" spans="1:12" ht="15">
      <c r="A10" s="52" t="s">
        <v>4</v>
      </c>
      <c r="B10" s="56">
        <v>0</v>
      </c>
      <c r="C10" s="61">
        <v>0</v>
      </c>
      <c r="D10" s="55"/>
      <c r="E10" s="55">
        <v>21</v>
      </c>
      <c r="F10" s="60">
        <v>265100</v>
      </c>
      <c r="G10" s="55"/>
      <c r="H10" s="55">
        <v>7288</v>
      </c>
      <c r="I10" s="60">
        <v>4082510</v>
      </c>
      <c r="J10" s="55"/>
      <c r="K10" s="56">
        <v>0</v>
      </c>
      <c r="L10" s="61">
        <v>0</v>
      </c>
    </row>
    <row r="11" spans="1:12" ht="15">
      <c r="A11" s="52" t="s">
        <v>5</v>
      </c>
      <c r="B11" s="56">
        <v>0</v>
      </c>
      <c r="C11" s="61">
        <v>0</v>
      </c>
      <c r="D11" s="55"/>
      <c r="E11" s="55">
        <v>607</v>
      </c>
      <c r="F11" s="60">
        <v>408244</v>
      </c>
      <c r="G11" s="55"/>
      <c r="H11" s="55">
        <v>27700</v>
      </c>
      <c r="I11" s="60">
        <v>16904864</v>
      </c>
      <c r="J11" s="55"/>
      <c r="K11" s="55">
        <v>62602</v>
      </c>
      <c r="L11" s="60">
        <v>62819097</v>
      </c>
    </row>
    <row r="12" spans="1:12" ht="15">
      <c r="A12" s="52" t="s">
        <v>6</v>
      </c>
      <c r="B12" s="56">
        <v>0</v>
      </c>
      <c r="C12" s="61">
        <v>0</v>
      </c>
      <c r="D12" s="55"/>
      <c r="E12" s="56">
        <v>0</v>
      </c>
      <c r="F12" s="61">
        <v>0</v>
      </c>
      <c r="G12" s="55"/>
      <c r="H12" s="55">
        <v>7976</v>
      </c>
      <c r="I12" s="60">
        <v>2560250</v>
      </c>
      <c r="J12" s="55"/>
      <c r="K12" s="56">
        <v>0</v>
      </c>
      <c r="L12" s="61">
        <v>0</v>
      </c>
    </row>
    <row r="13" spans="1:12" ht="15">
      <c r="A13" s="52" t="s">
        <v>7</v>
      </c>
      <c r="B13" s="56">
        <v>0</v>
      </c>
      <c r="C13" s="61">
        <v>0</v>
      </c>
      <c r="D13" s="55"/>
      <c r="E13" s="56">
        <v>0</v>
      </c>
      <c r="F13" s="61">
        <v>0</v>
      </c>
      <c r="G13" s="55"/>
      <c r="H13" s="55">
        <v>15191</v>
      </c>
      <c r="I13" s="60">
        <v>8749005</v>
      </c>
      <c r="J13" s="55"/>
      <c r="K13" s="56">
        <v>0</v>
      </c>
      <c r="L13" s="61">
        <v>0</v>
      </c>
    </row>
    <row r="14" spans="1:12" ht="15">
      <c r="A14" s="52" t="s">
        <v>8</v>
      </c>
      <c r="B14" s="56">
        <v>0</v>
      </c>
      <c r="C14" s="61">
        <v>0</v>
      </c>
      <c r="D14" s="55"/>
      <c r="E14" s="56">
        <v>0</v>
      </c>
      <c r="F14" s="61">
        <v>0</v>
      </c>
      <c r="G14" s="55"/>
      <c r="H14" s="55">
        <v>518</v>
      </c>
      <c r="I14" s="60">
        <v>235400</v>
      </c>
      <c r="J14" s="55"/>
      <c r="K14" s="56">
        <v>0</v>
      </c>
      <c r="L14" s="61">
        <v>0</v>
      </c>
    </row>
    <row r="15" spans="1:12" ht="15">
      <c r="A15" s="52" t="s">
        <v>9</v>
      </c>
      <c r="B15" s="56">
        <v>0</v>
      </c>
      <c r="C15" s="61">
        <v>0</v>
      </c>
      <c r="D15" s="55"/>
      <c r="E15" s="56">
        <v>0</v>
      </c>
      <c r="F15" s="61">
        <v>0</v>
      </c>
      <c r="G15" s="55"/>
      <c r="H15" s="55">
        <v>55979</v>
      </c>
      <c r="I15" s="60">
        <v>35075456</v>
      </c>
      <c r="J15" s="55"/>
      <c r="K15" s="55">
        <v>19424.01</v>
      </c>
      <c r="L15" s="60">
        <v>13613970</v>
      </c>
    </row>
    <row r="16" spans="1:12" ht="15">
      <c r="A16" s="52" t="s">
        <v>10</v>
      </c>
      <c r="B16" s="55">
        <v>49766</v>
      </c>
      <c r="C16" s="60">
        <v>31987105</v>
      </c>
      <c r="D16" s="55"/>
      <c r="E16" s="55">
        <v>1044</v>
      </c>
      <c r="F16" s="60">
        <v>2516550</v>
      </c>
      <c r="G16" s="55"/>
      <c r="H16" s="55">
        <v>9405</v>
      </c>
      <c r="I16" s="60">
        <v>3240100</v>
      </c>
      <c r="J16" s="55"/>
      <c r="K16" s="56">
        <v>0</v>
      </c>
      <c r="L16" s="61">
        <v>0</v>
      </c>
    </row>
    <row r="17" spans="1:12" ht="15">
      <c r="A17" s="52" t="s">
        <v>11</v>
      </c>
      <c r="B17" s="56">
        <v>0</v>
      </c>
      <c r="C17" s="61">
        <v>0</v>
      </c>
      <c r="D17" s="55"/>
      <c r="E17" s="56">
        <v>0</v>
      </c>
      <c r="F17" s="61">
        <v>0</v>
      </c>
      <c r="G17" s="55"/>
      <c r="H17" s="55">
        <v>633</v>
      </c>
      <c r="I17" s="60">
        <v>551000</v>
      </c>
      <c r="J17" s="55"/>
      <c r="K17" s="56">
        <v>0</v>
      </c>
      <c r="L17" s="61">
        <v>0</v>
      </c>
    </row>
    <row r="18" spans="1:12" ht="15">
      <c r="A18" s="52" t="s">
        <v>12</v>
      </c>
      <c r="B18" s="56">
        <v>0</v>
      </c>
      <c r="C18" s="61">
        <v>0</v>
      </c>
      <c r="D18" s="55"/>
      <c r="E18" s="56">
        <v>0</v>
      </c>
      <c r="F18" s="61">
        <v>0</v>
      </c>
      <c r="G18" s="55"/>
      <c r="H18" s="55">
        <v>25797</v>
      </c>
      <c r="I18" s="60">
        <v>11208737</v>
      </c>
      <c r="J18" s="55"/>
      <c r="K18" s="56">
        <v>0</v>
      </c>
      <c r="L18" s="61">
        <v>0</v>
      </c>
    </row>
    <row r="19" spans="1:12" ht="15">
      <c r="A19" s="52" t="s">
        <v>13</v>
      </c>
      <c r="B19" s="55">
        <v>41694</v>
      </c>
      <c r="C19" s="60">
        <v>35518823</v>
      </c>
      <c r="D19" s="55"/>
      <c r="E19" s="56">
        <v>0</v>
      </c>
      <c r="F19" s="61">
        <v>0</v>
      </c>
      <c r="G19" s="55"/>
      <c r="H19" s="55">
        <v>13400</v>
      </c>
      <c r="I19" s="60">
        <v>11358140</v>
      </c>
      <c r="J19" s="55"/>
      <c r="K19" s="56">
        <v>0</v>
      </c>
      <c r="L19" s="61">
        <v>0</v>
      </c>
    </row>
    <row r="20" spans="1:12" ht="15">
      <c r="A20" s="52" t="s">
        <v>14</v>
      </c>
      <c r="B20" s="56">
        <v>0</v>
      </c>
      <c r="C20" s="61">
        <v>0</v>
      </c>
      <c r="D20" s="55"/>
      <c r="E20" s="55">
        <v>6892</v>
      </c>
      <c r="F20" s="60">
        <v>44416119</v>
      </c>
      <c r="G20" s="55"/>
      <c r="H20" s="56">
        <v>0</v>
      </c>
      <c r="I20" s="61">
        <v>0</v>
      </c>
      <c r="J20" s="55"/>
      <c r="K20" s="56">
        <v>0</v>
      </c>
      <c r="L20" s="61">
        <v>0</v>
      </c>
    </row>
    <row r="21" spans="1:12" ht="15">
      <c r="A21" s="52" t="s">
        <v>15</v>
      </c>
      <c r="B21" s="56">
        <v>0</v>
      </c>
      <c r="C21" s="61">
        <v>0</v>
      </c>
      <c r="D21" s="55"/>
      <c r="E21" s="55">
        <v>364</v>
      </c>
      <c r="F21" s="60">
        <v>695000</v>
      </c>
      <c r="G21" s="55"/>
      <c r="H21" s="56">
        <v>0</v>
      </c>
      <c r="I21" s="61">
        <v>0</v>
      </c>
      <c r="J21" s="55"/>
      <c r="K21" s="56">
        <v>0</v>
      </c>
      <c r="L21" s="61">
        <v>0</v>
      </c>
    </row>
    <row r="22" spans="1:12" ht="15">
      <c r="A22" s="52" t="s">
        <v>16</v>
      </c>
      <c r="B22" s="55">
        <v>516508</v>
      </c>
      <c r="C22" s="60">
        <v>300217993</v>
      </c>
      <c r="D22" s="55"/>
      <c r="E22" s="56">
        <v>0</v>
      </c>
      <c r="F22" s="61">
        <v>0</v>
      </c>
      <c r="G22" s="55"/>
      <c r="H22" s="56">
        <v>0</v>
      </c>
      <c r="I22" s="61">
        <v>0</v>
      </c>
      <c r="J22" s="55"/>
      <c r="K22" s="56">
        <v>0</v>
      </c>
      <c r="L22" s="61">
        <v>0</v>
      </c>
    </row>
    <row r="23" spans="1:12" ht="15">
      <c r="A23" s="52" t="s">
        <v>17</v>
      </c>
      <c r="B23" s="55">
        <v>244414</v>
      </c>
      <c r="C23" s="60">
        <v>159760655</v>
      </c>
      <c r="D23" s="55"/>
      <c r="E23" s="56">
        <v>0</v>
      </c>
      <c r="F23" s="61">
        <v>0</v>
      </c>
      <c r="G23" s="55"/>
      <c r="H23" s="55">
        <v>19581</v>
      </c>
      <c r="I23" s="60">
        <v>4331596</v>
      </c>
      <c r="J23" s="55"/>
      <c r="K23" s="56">
        <v>0</v>
      </c>
      <c r="L23" s="61">
        <v>0</v>
      </c>
    </row>
    <row r="24" spans="1:12" ht="15">
      <c r="A24" s="52" t="s">
        <v>18</v>
      </c>
      <c r="B24" s="55">
        <v>75625</v>
      </c>
      <c r="C24" s="60">
        <v>34999788</v>
      </c>
      <c r="D24" s="55"/>
      <c r="E24" s="56">
        <v>0</v>
      </c>
      <c r="F24" s="61">
        <v>0</v>
      </c>
      <c r="G24" s="55"/>
      <c r="H24" s="55">
        <v>1450.41</v>
      </c>
      <c r="I24" s="60">
        <v>554383</v>
      </c>
      <c r="J24" s="55"/>
      <c r="K24" s="55">
        <v>20047</v>
      </c>
      <c r="L24" s="60">
        <v>29982794</v>
      </c>
    </row>
    <row r="25" spans="1:12" ht="15">
      <c r="A25" s="52" t="s">
        <v>19</v>
      </c>
      <c r="B25" s="55">
        <v>78959</v>
      </c>
      <c r="C25" s="60">
        <v>83247915</v>
      </c>
      <c r="D25" s="55"/>
      <c r="E25" s="55">
        <v>884</v>
      </c>
      <c r="F25" s="60">
        <v>1350890</v>
      </c>
      <c r="G25" s="55"/>
      <c r="H25" s="55">
        <v>2307.59</v>
      </c>
      <c r="I25" s="60">
        <v>3450103</v>
      </c>
      <c r="J25" s="55"/>
      <c r="K25" s="56">
        <v>0</v>
      </c>
      <c r="L25" s="61">
        <v>0</v>
      </c>
    </row>
    <row r="26" spans="1:12" ht="15">
      <c r="A26" s="52" t="s">
        <v>20</v>
      </c>
      <c r="B26" s="55">
        <v>774641</v>
      </c>
      <c r="C26" s="60">
        <v>466132761</v>
      </c>
      <c r="D26" s="55"/>
      <c r="E26" s="56">
        <v>0</v>
      </c>
      <c r="F26" s="61">
        <v>0</v>
      </c>
      <c r="G26" s="55"/>
      <c r="H26" s="56">
        <v>0</v>
      </c>
      <c r="I26" s="61">
        <v>0</v>
      </c>
      <c r="J26" s="55"/>
      <c r="K26" s="55">
        <v>485.9</v>
      </c>
      <c r="L26" s="60">
        <v>119842</v>
      </c>
    </row>
    <row r="27" spans="1:12" ht="15">
      <c r="A27" s="52" t="s">
        <v>21</v>
      </c>
      <c r="B27" s="55">
        <v>353196</v>
      </c>
      <c r="C27" s="60">
        <v>135514458</v>
      </c>
      <c r="D27" s="55"/>
      <c r="E27" s="55">
        <v>2389</v>
      </c>
      <c r="F27" s="60">
        <v>1210185</v>
      </c>
      <c r="G27" s="55"/>
      <c r="H27" s="55">
        <v>3241</v>
      </c>
      <c r="I27" s="60">
        <v>1692157</v>
      </c>
      <c r="J27" s="55"/>
      <c r="K27" s="55">
        <v>3368.14</v>
      </c>
      <c r="L27" s="60">
        <v>1646550</v>
      </c>
    </row>
    <row r="28" spans="1:12" ht="15">
      <c r="A28" s="52" t="s">
        <v>22</v>
      </c>
      <c r="B28" s="56">
        <v>0</v>
      </c>
      <c r="C28" s="61">
        <v>0</v>
      </c>
      <c r="D28" s="55"/>
      <c r="E28" s="56">
        <v>0</v>
      </c>
      <c r="F28" s="61">
        <v>0</v>
      </c>
      <c r="G28" s="55"/>
      <c r="H28" s="55">
        <v>5196.53</v>
      </c>
      <c r="I28" s="60">
        <v>1010232</v>
      </c>
      <c r="J28" s="55"/>
      <c r="K28" s="55">
        <v>14362.02</v>
      </c>
      <c r="L28" s="60">
        <v>2686381</v>
      </c>
    </row>
    <row r="29" spans="1:12" ht="15">
      <c r="A29" s="52" t="s">
        <v>23</v>
      </c>
      <c r="B29" s="55">
        <v>58350</v>
      </c>
      <c r="C29" s="60">
        <v>18367585</v>
      </c>
      <c r="D29" s="55"/>
      <c r="E29" s="56">
        <v>0</v>
      </c>
      <c r="F29" s="61">
        <v>0</v>
      </c>
      <c r="G29" s="55"/>
      <c r="H29" s="55">
        <v>77331</v>
      </c>
      <c r="I29" s="60">
        <v>21659284</v>
      </c>
      <c r="J29" s="55"/>
      <c r="K29" s="56">
        <v>0</v>
      </c>
      <c r="L29" s="61">
        <v>0</v>
      </c>
    </row>
    <row r="30" spans="1:12" ht="15">
      <c r="A30" s="52" t="s">
        <v>24</v>
      </c>
      <c r="B30" s="56">
        <v>0</v>
      </c>
      <c r="C30" s="61">
        <v>0</v>
      </c>
      <c r="D30" s="55"/>
      <c r="E30" s="55">
        <v>2018</v>
      </c>
      <c r="F30" s="60">
        <v>5047700</v>
      </c>
      <c r="G30" s="55"/>
      <c r="H30" s="55">
        <v>2591</v>
      </c>
      <c r="I30" s="60">
        <v>1848900</v>
      </c>
      <c r="J30" s="55"/>
      <c r="K30" s="56">
        <v>0</v>
      </c>
      <c r="L30" s="61">
        <v>0</v>
      </c>
    </row>
    <row r="31" spans="1:12" ht="15">
      <c r="A31" s="52" t="s">
        <v>25</v>
      </c>
      <c r="B31" s="56">
        <v>0</v>
      </c>
      <c r="C31" s="61">
        <v>0</v>
      </c>
      <c r="D31" s="55"/>
      <c r="E31" s="55">
        <v>130</v>
      </c>
      <c r="F31" s="60">
        <v>120200</v>
      </c>
      <c r="G31" s="55"/>
      <c r="H31" s="55">
        <v>20554</v>
      </c>
      <c r="I31" s="60">
        <v>10899671</v>
      </c>
      <c r="J31" s="55"/>
      <c r="K31" s="56">
        <v>0</v>
      </c>
      <c r="L31" s="61">
        <v>0</v>
      </c>
    </row>
    <row r="32" spans="1:12" ht="15">
      <c r="A32" s="52" t="s">
        <v>26</v>
      </c>
      <c r="B32" s="56">
        <v>0</v>
      </c>
      <c r="C32" s="61">
        <v>0</v>
      </c>
      <c r="D32" s="55"/>
      <c r="E32" s="55">
        <v>840</v>
      </c>
      <c r="F32" s="60">
        <v>1184200</v>
      </c>
      <c r="G32" s="55"/>
      <c r="H32" s="56">
        <v>0</v>
      </c>
      <c r="I32" s="61">
        <v>0</v>
      </c>
      <c r="J32" s="55"/>
      <c r="K32" s="56">
        <v>0</v>
      </c>
      <c r="L32" s="61">
        <v>0</v>
      </c>
    </row>
    <row r="33" spans="1:12" ht="15">
      <c r="A33" s="52" t="s">
        <v>27</v>
      </c>
      <c r="B33" s="56">
        <v>0</v>
      </c>
      <c r="C33" s="61">
        <v>0</v>
      </c>
      <c r="D33" s="55"/>
      <c r="E33" s="56">
        <v>0</v>
      </c>
      <c r="F33" s="61">
        <v>0</v>
      </c>
      <c r="G33" s="55"/>
      <c r="H33" s="55">
        <v>6689</v>
      </c>
      <c r="I33" s="60">
        <v>4843586</v>
      </c>
      <c r="J33" s="55"/>
      <c r="K33" s="56">
        <v>0</v>
      </c>
      <c r="L33" s="61">
        <v>0</v>
      </c>
    </row>
    <row r="34" spans="1:12" ht="15">
      <c r="A34" s="52" t="s">
        <v>28</v>
      </c>
      <c r="B34" s="55">
        <v>9206</v>
      </c>
      <c r="C34" s="60">
        <v>3439510</v>
      </c>
      <c r="D34" s="55"/>
      <c r="E34" s="55">
        <v>6689</v>
      </c>
      <c r="F34" s="60">
        <v>6720086</v>
      </c>
      <c r="G34" s="55"/>
      <c r="H34" s="55">
        <v>35705</v>
      </c>
      <c r="I34" s="60">
        <v>15452672</v>
      </c>
      <c r="J34" s="55"/>
      <c r="K34" s="55">
        <v>4</v>
      </c>
      <c r="L34" s="60">
        <v>121709</v>
      </c>
    </row>
    <row r="35" spans="1:12" ht="15">
      <c r="A35" s="52" t="s">
        <v>29</v>
      </c>
      <c r="B35" s="56">
        <v>0</v>
      </c>
      <c r="C35" s="61">
        <v>0</v>
      </c>
      <c r="D35" s="55"/>
      <c r="E35" s="56" t="s">
        <v>92</v>
      </c>
      <c r="F35" s="61" t="s">
        <v>92</v>
      </c>
      <c r="G35" s="55"/>
      <c r="H35" s="55">
        <v>2199</v>
      </c>
      <c r="I35" s="60">
        <v>916900</v>
      </c>
      <c r="J35" s="55"/>
      <c r="K35" s="56">
        <v>0</v>
      </c>
      <c r="L35" s="61">
        <v>0</v>
      </c>
    </row>
    <row r="36" spans="1:12" ht="15">
      <c r="A36" s="52" t="s">
        <v>30</v>
      </c>
      <c r="B36" s="56">
        <v>0</v>
      </c>
      <c r="C36" s="61">
        <v>0</v>
      </c>
      <c r="D36" s="55"/>
      <c r="E36" s="55">
        <v>883</v>
      </c>
      <c r="F36" s="60">
        <v>4376412</v>
      </c>
      <c r="G36" s="55"/>
      <c r="H36" s="56">
        <v>0</v>
      </c>
      <c r="I36" s="61">
        <v>0</v>
      </c>
      <c r="J36" s="55"/>
      <c r="K36" s="55">
        <v>25564</v>
      </c>
      <c r="L36" s="60">
        <v>112876125</v>
      </c>
    </row>
    <row r="37" spans="1:12" ht="15">
      <c r="A37" s="52" t="s">
        <v>31</v>
      </c>
      <c r="B37" s="56">
        <v>0</v>
      </c>
      <c r="C37" s="61">
        <v>0</v>
      </c>
      <c r="D37" s="55"/>
      <c r="E37" s="55">
        <v>208</v>
      </c>
      <c r="F37" s="60">
        <v>344500</v>
      </c>
      <c r="G37" s="55"/>
      <c r="H37" s="56">
        <v>0</v>
      </c>
      <c r="I37" s="61">
        <v>0</v>
      </c>
      <c r="J37" s="55"/>
      <c r="K37" s="56">
        <v>0</v>
      </c>
      <c r="L37" s="61">
        <v>0</v>
      </c>
    </row>
    <row r="38" spans="1:12" ht="15">
      <c r="A38" s="52" t="s">
        <v>32</v>
      </c>
      <c r="B38" s="56">
        <v>0</v>
      </c>
      <c r="C38" s="61">
        <v>0</v>
      </c>
      <c r="D38" s="55"/>
      <c r="E38" s="56">
        <v>0</v>
      </c>
      <c r="F38" s="61">
        <v>0</v>
      </c>
      <c r="G38" s="55"/>
      <c r="H38" s="55">
        <v>14667</v>
      </c>
      <c r="I38" s="60">
        <v>5247733</v>
      </c>
      <c r="J38" s="55"/>
      <c r="K38" s="55">
        <v>12206</v>
      </c>
      <c r="L38" s="60">
        <v>5621150</v>
      </c>
    </row>
    <row r="39" spans="1:12" ht="15">
      <c r="A39" s="52" t="s">
        <v>33</v>
      </c>
      <c r="B39" s="56">
        <v>0</v>
      </c>
      <c r="C39" s="61">
        <v>0</v>
      </c>
      <c r="D39" s="55"/>
      <c r="E39" s="56">
        <v>0</v>
      </c>
      <c r="F39" s="61">
        <v>0</v>
      </c>
      <c r="G39" s="55"/>
      <c r="H39" s="55">
        <v>15772</v>
      </c>
      <c r="I39" s="60">
        <v>8675358</v>
      </c>
      <c r="J39" s="55"/>
      <c r="K39" s="55">
        <v>729.69</v>
      </c>
      <c r="L39" s="60">
        <v>356466</v>
      </c>
    </row>
    <row r="40" spans="1:12" ht="15">
      <c r="A40" s="52" t="s">
        <v>34</v>
      </c>
      <c r="B40" s="56">
        <v>0</v>
      </c>
      <c r="C40" s="61">
        <v>0</v>
      </c>
      <c r="D40" s="55"/>
      <c r="E40" s="56">
        <v>0</v>
      </c>
      <c r="F40" s="61">
        <v>0</v>
      </c>
      <c r="G40" s="55"/>
      <c r="H40" s="55">
        <v>2820</v>
      </c>
      <c r="I40" s="60">
        <v>1527480</v>
      </c>
      <c r="J40" s="55"/>
      <c r="K40" s="55">
        <v>5985</v>
      </c>
      <c r="L40" s="60">
        <v>6582240</v>
      </c>
    </row>
    <row r="41" spans="1:12" ht="15">
      <c r="A41" s="52" t="s">
        <v>35</v>
      </c>
      <c r="B41" s="56">
        <v>0</v>
      </c>
      <c r="C41" s="61">
        <v>0</v>
      </c>
      <c r="D41" s="55"/>
      <c r="E41" s="55">
        <v>16</v>
      </c>
      <c r="F41" s="60">
        <v>141310</v>
      </c>
      <c r="G41" s="55"/>
      <c r="H41" s="56">
        <v>0</v>
      </c>
      <c r="I41" s="61">
        <v>0</v>
      </c>
      <c r="J41" s="55"/>
      <c r="K41" s="55">
        <v>33912</v>
      </c>
      <c r="L41" s="60">
        <v>532915998</v>
      </c>
    </row>
    <row r="42" spans="1:12" ht="15">
      <c r="A42" s="52" t="s">
        <v>36</v>
      </c>
      <c r="B42" s="55">
        <v>161867</v>
      </c>
      <c r="C42" s="60">
        <v>93356259</v>
      </c>
      <c r="D42" s="55"/>
      <c r="E42" s="56">
        <v>0</v>
      </c>
      <c r="F42" s="61">
        <v>0</v>
      </c>
      <c r="G42" s="55"/>
      <c r="H42" s="55">
        <v>53872</v>
      </c>
      <c r="I42" s="60">
        <v>16952980</v>
      </c>
      <c r="J42" s="55"/>
      <c r="K42" s="56">
        <v>0</v>
      </c>
      <c r="L42" s="61">
        <v>0</v>
      </c>
    </row>
    <row r="43" spans="1:12" ht="15">
      <c r="A43" s="52" t="s">
        <v>37</v>
      </c>
      <c r="B43" s="55">
        <v>16785</v>
      </c>
      <c r="C43" s="60">
        <v>9384706</v>
      </c>
      <c r="D43" s="55"/>
      <c r="E43" s="55">
        <v>1250</v>
      </c>
      <c r="F43" s="60">
        <v>12850635</v>
      </c>
      <c r="G43" s="55"/>
      <c r="H43" s="55">
        <v>574</v>
      </c>
      <c r="I43" s="60">
        <v>230836</v>
      </c>
      <c r="J43" s="55"/>
      <c r="K43" s="55">
        <v>8119.1</v>
      </c>
      <c r="L43" s="60">
        <v>12694409</v>
      </c>
    </row>
    <row r="44" spans="1:12" ht="15">
      <c r="A44" s="52" t="s">
        <v>38</v>
      </c>
      <c r="B44" s="56">
        <v>0</v>
      </c>
      <c r="C44" s="61">
        <v>0</v>
      </c>
      <c r="D44" s="55"/>
      <c r="E44" s="56">
        <v>0</v>
      </c>
      <c r="F44" s="61">
        <v>0</v>
      </c>
      <c r="G44" s="55"/>
      <c r="H44" s="55">
        <v>31264</v>
      </c>
      <c r="I44" s="60">
        <v>27516316</v>
      </c>
      <c r="J44" s="55"/>
      <c r="K44" s="56">
        <v>0</v>
      </c>
      <c r="L44" s="61">
        <v>0</v>
      </c>
    </row>
    <row r="45" spans="1:12" ht="15">
      <c r="A45" s="52" t="s">
        <v>39</v>
      </c>
      <c r="B45" s="56">
        <v>0</v>
      </c>
      <c r="C45" s="61">
        <v>0</v>
      </c>
      <c r="D45" s="55"/>
      <c r="E45" s="56">
        <v>0</v>
      </c>
      <c r="F45" s="61">
        <v>0</v>
      </c>
      <c r="G45" s="55"/>
      <c r="H45" s="55">
        <v>16367</v>
      </c>
      <c r="I45" s="60">
        <v>7772754</v>
      </c>
      <c r="J45" s="55"/>
      <c r="K45" s="56">
        <v>0</v>
      </c>
      <c r="L45" s="61">
        <v>0</v>
      </c>
    </row>
    <row r="46" spans="1:12" ht="15">
      <c r="A46" s="52" t="s">
        <v>40</v>
      </c>
      <c r="B46" s="56">
        <v>0</v>
      </c>
      <c r="C46" s="61">
        <v>0</v>
      </c>
      <c r="D46" s="55"/>
      <c r="E46" s="55">
        <v>700</v>
      </c>
      <c r="F46" s="60">
        <v>1436209</v>
      </c>
      <c r="G46" s="55"/>
      <c r="H46" s="56">
        <v>0</v>
      </c>
      <c r="I46" s="61">
        <v>0</v>
      </c>
      <c r="J46" s="55"/>
      <c r="K46" s="56">
        <v>0</v>
      </c>
      <c r="L46" s="61">
        <v>0</v>
      </c>
    </row>
    <row r="47" spans="1:12" ht="15">
      <c r="A47" s="52" t="s">
        <v>41</v>
      </c>
      <c r="B47" s="56">
        <v>0</v>
      </c>
      <c r="C47" s="61">
        <v>0</v>
      </c>
      <c r="D47" s="55"/>
      <c r="E47" s="56">
        <v>0</v>
      </c>
      <c r="F47" s="61">
        <v>0</v>
      </c>
      <c r="G47" s="55"/>
      <c r="H47" s="55">
        <v>18844</v>
      </c>
      <c r="I47" s="60">
        <v>7462746</v>
      </c>
      <c r="J47" s="55"/>
      <c r="K47" s="56">
        <v>0</v>
      </c>
      <c r="L47" s="61">
        <v>0</v>
      </c>
    </row>
    <row r="48" spans="1:12" ht="15">
      <c r="A48" s="52" t="s">
        <v>42</v>
      </c>
      <c r="B48" s="56">
        <v>0</v>
      </c>
      <c r="C48" s="61">
        <v>0</v>
      </c>
      <c r="D48" s="55"/>
      <c r="E48" s="55">
        <v>6501</v>
      </c>
      <c r="F48" s="60">
        <v>443891194</v>
      </c>
      <c r="G48" s="55"/>
      <c r="H48" s="56">
        <v>0</v>
      </c>
      <c r="I48" s="61">
        <v>0</v>
      </c>
      <c r="J48" s="55"/>
      <c r="K48" s="56">
        <v>0</v>
      </c>
      <c r="L48" s="61">
        <v>0</v>
      </c>
    </row>
    <row r="49" spans="1:12" ht="15">
      <c r="A49" s="52" t="s">
        <v>43</v>
      </c>
      <c r="B49" s="55">
        <v>18447</v>
      </c>
      <c r="C49" s="60">
        <v>18247668</v>
      </c>
      <c r="D49" s="55"/>
      <c r="E49" s="55">
        <v>848</v>
      </c>
      <c r="F49" s="60">
        <v>940100</v>
      </c>
      <c r="G49" s="55"/>
      <c r="H49" s="56">
        <v>0</v>
      </c>
      <c r="I49" s="61">
        <v>0</v>
      </c>
      <c r="J49" s="55"/>
      <c r="K49" s="55">
        <v>2325</v>
      </c>
      <c r="L49" s="60">
        <v>1617310</v>
      </c>
    </row>
    <row r="50" spans="1:12" ht="15">
      <c r="A50" s="52" t="s">
        <v>44</v>
      </c>
      <c r="B50" s="56">
        <v>0</v>
      </c>
      <c r="C50" s="61">
        <v>0</v>
      </c>
      <c r="D50" s="55"/>
      <c r="E50" s="56">
        <v>0</v>
      </c>
      <c r="F50" s="61">
        <v>0</v>
      </c>
      <c r="G50" s="55"/>
      <c r="H50" s="55">
        <v>9322</v>
      </c>
      <c r="I50" s="60">
        <v>3586608</v>
      </c>
      <c r="J50" s="55"/>
      <c r="K50" s="56">
        <v>0</v>
      </c>
      <c r="L50" s="61">
        <v>0</v>
      </c>
    </row>
    <row r="51" spans="1:12" ht="15">
      <c r="A51" s="52" t="s">
        <v>45</v>
      </c>
      <c r="B51" s="56">
        <v>0</v>
      </c>
      <c r="C51" s="61">
        <v>0</v>
      </c>
      <c r="D51" s="55"/>
      <c r="E51" s="56">
        <v>0</v>
      </c>
      <c r="F51" s="61">
        <v>0</v>
      </c>
      <c r="G51" s="55"/>
      <c r="H51" s="55">
        <v>18470</v>
      </c>
      <c r="I51" s="60">
        <v>16394900</v>
      </c>
      <c r="J51" s="55"/>
      <c r="K51" s="56">
        <v>0</v>
      </c>
      <c r="L51" s="61">
        <v>0</v>
      </c>
    </row>
    <row r="52" spans="1:12" ht="15">
      <c r="A52" s="52" t="s">
        <v>46</v>
      </c>
      <c r="B52" s="55">
        <v>152843</v>
      </c>
      <c r="C52" s="60">
        <v>160055938</v>
      </c>
      <c r="D52" s="55"/>
      <c r="E52" s="55">
        <v>1506</v>
      </c>
      <c r="F52" s="60">
        <v>5858128</v>
      </c>
      <c r="G52" s="55"/>
      <c r="H52" s="56">
        <v>0</v>
      </c>
      <c r="I52" s="61">
        <v>0</v>
      </c>
      <c r="J52" s="55"/>
      <c r="K52" s="55">
        <v>12145</v>
      </c>
      <c r="L52" s="60">
        <v>15288424</v>
      </c>
    </row>
    <row r="53" spans="1:12" ht="15">
      <c r="A53" s="52" t="s">
        <v>47</v>
      </c>
      <c r="B53" s="55">
        <v>185052</v>
      </c>
      <c r="C53" s="60">
        <v>185587806</v>
      </c>
      <c r="D53" s="55"/>
      <c r="E53" s="56">
        <v>0</v>
      </c>
      <c r="F53" s="61">
        <v>0</v>
      </c>
      <c r="G53" s="55"/>
      <c r="H53" s="56">
        <v>0</v>
      </c>
      <c r="I53" s="61">
        <v>0</v>
      </c>
      <c r="J53" s="56"/>
      <c r="K53" s="56">
        <v>0</v>
      </c>
      <c r="L53" s="61">
        <v>0</v>
      </c>
    </row>
    <row r="54" spans="1:12" ht="15">
      <c r="A54" s="52" t="s">
        <v>48</v>
      </c>
      <c r="B54" s="55">
        <v>21049</v>
      </c>
      <c r="C54" s="60">
        <v>45348394</v>
      </c>
      <c r="D54" s="55"/>
      <c r="E54" s="55">
        <v>1833</v>
      </c>
      <c r="F54" s="60">
        <v>1344126</v>
      </c>
      <c r="G54" s="55"/>
      <c r="H54" s="55">
        <v>1262</v>
      </c>
      <c r="I54" s="60">
        <v>1252859</v>
      </c>
      <c r="J54" s="55"/>
      <c r="K54" s="56">
        <v>0</v>
      </c>
      <c r="L54" s="61">
        <v>0</v>
      </c>
    </row>
    <row r="55" spans="1:12" ht="15">
      <c r="A55" s="52" t="s">
        <v>49</v>
      </c>
      <c r="B55" s="56">
        <v>0</v>
      </c>
      <c r="C55" s="61">
        <v>0</v>
      </c>
      <c r="D55" s="55"/>
      <c r="E55" s="55">
        <v>90</v>
      </c>
      <c r="F55" s="60">
        <v>6890292</v>
      </c>
      <c r="G55" s="55"/>
      <c r="H55" s="56">
        <v>0</v>
      </c>
      <c r="I55" s="61">
        <v>0</v>
      </c>
      <c r="J55" s="55"/>
      <c r="K55" s="56">
        <v>0</v>
      </c>
      <c r="L55" s="61">
        <v>0</v>
      </c>
    </row>
    <row r="56" spans="1:12" ht="15">
      <c r="A56" s="52" t="s">
        <v>50</v>
      </c>
      <c r="B56" s="56">
        <v>0</v>
      </c>
      <c r="C56" s="61">
        <v>0</v>
      </c>
      <c r="D56" s="55"/>
      <c r="E56" s="55">
        <v>1652</v>
      </c>
      <c r="F56" s="60">
        <v>1490400</v>
      </c>
      <c r="G56" s="55"/>
      <c r="H56" s="56">
        <v>0</v>
      </c>
      <c r="I56" s="61">
        <v>0</v>
      </c>
      <c r="J56" s="55"/>
      <c r="K56" s="56">
        <v>0</v>
      </c>
      <c r="L56" s="61">
        <v>0</v>
      </c>
    </row>
    <row r="57" spans="1:12" ht="15">
      <c r="A57" s="52" t="s">
        <v>51</v>
      </c>
      <c r="B57" s="56">
        <v>0</v>
      </c>
      <c r="C57" s="61">
        <v>0</v>
      </c>
      <c r="D57" s="55"/>
      <c r="E57" s="56">
        <v>0</v>
      </c>
      <c r="F57" s="61">
        <v>0</v>
      </c>
      <c r="G57" s="55"/>
      <c r="H57" s="55">
        <v>670</v>
      </c>
      <c r="I57" s="60">
        <v>351121</v>
      </c>
      <c r="J57" s="55"/>
      <c r="K57" s="55">
        <v>5570</v>
      </c>
      <c r="L57" s="60">
        <v>3977800</v>
      </c>
    </row>
    <row r="58" spans="1:12" ht="15">
      <c r="A58" s="53"/>
      <c r="B58" s="57"/>
      <c r="C58" s="57"/>
      <c r="D58" s="57"/>
      <c r="E58" s="57"/>
      <c r="F58" s="57"/>
      <c r="G58" s="57"/>
      <c r="H58" s="57"/>
      <c r="I58" s="57"/>
      <c r="J58" s="57"/>
      <c r="K58" s="57"/>
      <c r="L58" s="57"/>
    </row>
    <row r="59" spans="1:12" ht="15">
      <c r="A59" s="54" t="s">
        <v>52</v>
      </c>
      <c r="B59" s="55"/>
      <c r="C59" s="55"/>
      <c r="D59" s="55"/>
      <c r="E59" s="55"/>
      <c r="F59" s="55"/>
      <c r="G59" s="55"/>
      <c r="H59" s="55"/>
      <c r="I59" s="55"/>
      <c r="J59" s="55"/>
      <c r="K59" s="55"/>
      <c r="L59" s="55"/>
    </row>
    <row r="60" spans="1:12" ht="15">
      <c r="A60" s="54" t="s">
        <v>100</v>
      </c>
      <c r="B60" s="55"/>
      <c r="C60" s="55"/>
      <c r="D60" s="55"/>
      <c r="E60" s="55"/>
      <c r="F60" s="55"/>
      <c r="G60" s="55"/>
      <c r="H60" s="55"/>
      <c r="I60" s="55"/>
      <c r="J60" s="55"/>
      <c r="K60" s="55"/>
      <c r="L60" s="55"/>
    </row>
    <row r="61" spans="1:12" ht="15">
      <c r="A61" s="54" t="s">
        <v>101</v>
      </c>
      <c r="B61" s="55"/>
      <c r="C61" s="55"/>
      <c r="D61" s="55"/>
      <c r="E61" s="55"/>
      <c r="F61" s="55"/>
      <c r="G61" s="55"/>
      <c r="H61" s="55"/>
      <c r="I61" s="55"/>
      <c r="J61" s="55"/>
      <c r="K61" s="55"/>
      <c r="L61" s="55"/>
    </row>
    <row r="62" spans="1:12" ht="15">
      <c r="A62" s="54" t="s">
        <v>102</v>
      </c>
      <c r="B62" s="55"/>
      <c r="C62" s="55"/>
      <c r="D62" s="55"/>
      <c r="E62" s="55"/>
      <c r="F62" s="55"/>
      <c r="G62" s="55"/>
      <c r="H62" s="55"/>
      <c r="I62" s="55"/>
      <c r="J62" s="55"/>
      <c r="K62" s="55"/>
      <c r="L62" s="55"/>
    </row>
    <row r="63" spans="1:12" ht="15">
      <c r="A63" s="54" t="s">
        <v>103</v>
      </c>
      <c r="B63" s="55"/>
      <c r="C63" s="55"/>
      <c r="D63" s="55"/>
      <c r="E63" s="55"/>
      <c r="F63" s="55"/>
      <c r="G63" s="55"/>
      <c r="H63" s="55"/>
      <c r="I63" s="55"/>
      <c r="J63" s="55"/>
      <c r="K63" s="55"/>
      <c r="L63" s="55"/>
    </row>
    <row r="64" spans="1:12" ht="33.75" customHeight="1">
      <c r="A64" s="80" t="s">
        <v>81</v>
      </c>
      <c r="B64" s="80"/>
      <c r="C64" s="80"/>
      <c r="D64" s="80"/>
      <c r="E64" s="80"/>
      <c r="F64" s="80"/>
      <c r="G64" s="80"/>
      <c r="H64" s="80"/>
      <c r="I64" s="80"/>
      <c r="J64" s="80"/>
      <c r="K64" s="80"/>
      <c r="L64" s="80"/>
    </row>
    <row r="65" spans="1:12" ht="15">
      <c r="A65" s="58"/>
      <c r="B65" s="55"/>
      <c r="C65" s="55"/>
      <c r="D65" s="55"/>
      <c r="E65" s="55"/>
      <c r="F65" s="55"/>
      <c r="G65" s="55"/>
      <c r="H65" s="55"/>
      <c r="I65" s="55"/>
      <c r="J65" s="55"/>
      <c r="K65" s="55"/>
      <c r="L65" s="55"/>
    </row>
    <row r="66" spans="1:12" ht="15">
      <c r="A66" s="54" t="s">
        <v>98</v>
      </c>
      <c r="B66" s="55"/>
      <c r="C66" s="55"/>
      <c r="D66" s="55"/>
      <c r="E66" s="55"/>
      <c r="F66" s="55"/>
      <c r="G66" s="55"/>
      <c r="H66" s="55"/>
      <c r="I66" s="55"/>
      <c r="J66" s="55"/>
      <c r="K66" s="55"/>
      <c r="L66" s="55"/>
    </row>
  </sheetData>
  <sheetProtection/>
  <mergeCells count="5">
    <mergeCell ref="B4:C4"/>
    <mergeCell ref="E4:F4"/>
    <mergeCell ref="H4:I4"/>
    <mergeCell ref="K4:L4"/>
    <mergeCell ref="A64:L64"/>
  </mergeCells>
  <printOptions/>
  <pageMargins left="0.7" right="0.7" top="0.75" bottom="0.75" header="0.3" footer="0.3"/>
  <pageSetup fitToHeight="2" fitToWidth="1" horizontalDpi="600" verticalDpi="600" orientation="landscape" scale="72" r:id="rId1"/>
</worksheet>
</file>

<file path=xl/worksheets/sheet19.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3" ht="20.25">
      <c r="A1" s="69" t="s">
        <v>0</v>
      </c>
      <c r="B1" s="25"/>
      <c r="C1" s="25"/>
      <c r="D1" s="25"/>
      <c r="E1" s="25"/>
      <c r="F1" s="25"/>
      <c r="G1" s="25"/>
      <c r="H1" s="25"/>
      <c r="I1" s="25"/>
      <c r="J1" s="25"/>
      <c r="K1" s="25"/>
      <c r="L1" s="25"/>
      <c r="M1" s="25"/>
    </row>
    <row r="2" spans="1:13" ht="20.25">
      <c r="A2" s="70" t="s">
        <v>104</v>
      </c>
      <c r="B2" s="25"/>
      <c r="C2" s="25"/>
      <c r="D2" s="25"/>
      <c r="E2" s="25"/>
      <c r="F2" s="25"/>
      <c r="G2" s="25"/>
      <c r="H2" s="25"/>
      <c r="I2" s="25"/>
      <c r="J2" s="25"/>
      <c r="K2" s="25"/>
      <c r="L2" s="25"/>
      <c r="M2" s="25"/>
    </row>
    <row r="3" spans="1:13" ht="15.75" customHeight="1">
      <c r="A3" s="25"/>
      <c r="B3" s="25"/>
      <c r="C3" s="25"/>
      <c r="D3" s="25"/>
      <c r="E3" s="25"/>
      <c r="F3" s="25"/>
      <c r="G3" s="25"/>
      <c r="H3" s="25"/>
      <c r="I3" s="25"/>
      <c r="J3" s="25"/>
      <c r="K3" s="25"/>
      <c r="L3" s="25"/>
      <c r="M3" s="25"/>
    </row>
    <row r="4" spans="1:13" ht="32.25" customHeight="1">
      <c r="A4" s="32"/>
      <c r="B4" s="76" t="s">
        <v>67</v>
      </c>
      <c r="C4" s="76"/>
      <c r="D4" s="32"/>
      <c r="E4" s="77" t="s">
        <v>68</v>
      </c>
      <c r="F4" s="77"/>
      <c r="G4" s="32"/>
      <c r="H4" s="76" t="s">
        <v>69</v>
      </c>
      <c r="I4" s="76"/>
      <c r="J4" s="32"/>
      <c r="K4" s="76" t="s">
        <v>70</v>
      </c>
      <c r="L4" s="76"/>
      <c r="M4" s="25"/>
    </row>
    <row r="5" spans="1:13" ht="16.5">
      <c r="A5" s="72" t="s">
        <v>65</v>
      </c>
      <c r="B5" s="14" t="s">
        <v>54</v>
      </c>
      <c r="C5" s="18" t="s">
        <v>66</v>
      </c>
      <c r="D5" s="71"/>
      <c r="E5" s="14" t="s">
        <v>54</v>
      </c>
      <c r="F5" s="18" t="s">
        <v>66</v>
      </c>
      <c r="G5" s="71"/>
      <c r="H5" s="14" t="s">
        <v>54</v>
      </c>
      <c r="I5" s="18" t="s">
        <v>66</v>
      </c>
      <c r="J5" s="71"/>
      <c r="K5" s="14" t="s">
        <v>54</v>
      </c>
      <c r="L5" s="18" t="s">
        <v>66</v>
      </c>
      <c r="M5" s="66"/>
    </row>
    <row r="6" spans="1:13" ht="15">
      <c r="A6" s="25"/>
      <c r="B6" s="25"/>
      <c r="C6" s="25"/>
      <c r="D6" s="25"/>
      <c r="E6" s="25"/>
      <c r="F6" s="25"/>
      <c r="G6" s="25"/>
      <c r="H6" s="25"/>
      <c r="I6" s="25"/>
      <c r="J6" s="25"/>
      <c r="K6" s="25"/>
      <c r="L6" s="25"/>
      <c r="M6" s="25"/>
    </row>
    <row r="7" spans="1:13" ht="15">
      <c r="A7" s="25" t="s">
        <v>1</v>
      </c>
      <c r="B7" s="26">
        <f>SUM(B8:B57)</f>
        <v>2757780</v>
      </c>
      <c r="C7" s="73">
        <v>1721989944</v>
      </c>
      <c r="D7" s="26"/>
      <c r="E7" s="26">
        <f>SUM(E8:E57)</f>
        <v>37311</v>
      </c>
      <c r="F7" s="75">
        <v>531477026</v>
      </c>
      <c r="G7" s="26"/>
      <c r="H7" s="26">
        <f>SUM(H8:H57)</f>
        <v>571183.53</v>
      </c>
      <c r="I7" s="75">
        <v>267316854</v>
      </c>
      <c r="J7" s="26"/>
      <c r="K7" s="26">
        <f>SUM(K8:K57)</f>
        <v>226829.86000000002</v>
      </c>
      <c r="L7" s="75">
        <v>774110981</v>
      </c>
      <c r="M7" s="26"/>
    </row>
    <row r="8" spans="1:13" ht="15">
      <c r="A8" s="25" t="s">
        <v>2</v>
      </c>
      <c r="B8" s="67">
        <v>0</v>
      </c>
      <c r="C8" s="75">
        <v>0</v>
      </c>
      <c r="D8" s="26"/>
      <c r="E8" s="67">
        <v>0</v>
      </c>
      <c r="F8" s="75">
        <v>0</v>
      </c>
      <c r="G8" s="26"/>
      <c r="H8" s="26">
        <v>3252</v>
      </c>
      <c r="I8" s="74">
        <v>3894359</v>
      </c>
      <c r="J8" s="26"/>
      <c r="K8" s="67">
        <v>0</v>
      </c>
      <c r="L8" s="75">
        <v>0</v>
      </c>
      <c r="M8" s="26"/>
    </row>
    <row r="9" spans="1:13" ht="15">
      <c r="A9" s="25" t="s">
        <v>3</v>
      </c>
      <c r="B9" s="67">
        <v>0</v>
      </c>
      <c r="C9" s="75">
        <v>0</v>
      </c>
      <c r="D9" s="26"/>
      <c r="E9" s="67">
        <v>0</v>
      </c>
      <c r="F9" s="75">
        <v>0</v>
      </c>
      <c r="G9" s="26"/>
      <c r="H9" s="26">
        <v>43379</v>
      </c>
      <c r="I9" s="74">
        <v>18971636</v>
      </c>
      <c r="J9" s="26"/>
      <c r="K9" s="67">
        <v>0</v>
      </c>
      <c r="L9" s="75">
        <v>0</v>
      </c>
      <c r="M9" s="26"/>
    </row>
    <row r="10" spans="1:13" ht="15">
      <c r="A10" s="25" t="s">
        <v>4</v>
      </c>
      <c r="B10" s="67">
        <v>0</v>
      </c>
      <c r="C10" s="75">
        <v>0</v>
      </c>
      <c r="D10" s="26"/>
      <c r="E10" s="26">
        <v>21</v>
      </c>
      <c r="F10" s="74">
        <v>265100</v>
      </c>
      <c r="G10" s="26"/>
      <c r="H10" s="26">
        <v>7288</v>
      </c>
      <c r="I10" s="74">
        <v>4099535</v>
      </c>
      <c r="J10" s="26"/>
      <c r="K10" s="67">
        <v>0</v>
      </c>
      <c r="L10" s="75">
        <v>0</v>
      </c>
      <c r="M10" s="26"/>
    </row>
    <row r="11" spans="1:13" ht="15">
      <c r="A11" s="25" t="s">
        <v>5</v>
      </c>
      <c r="B11" s="67">
        <v>0</v>
      </c>
      <c r="C11" s="75">
        <v>0</v>
      </c>
      <c r="D11" s="26"/>
      <c r="E11" s="26">
        <v>607</v>
      </c>
      <c r="F11" s="74">
        <v>403641</v>
      </c>
      <c r="G11" s="26"/>
      <c r="H11" s="26">
        <v>27700</v>
      </c>
      <c r="I11" s="74">
        <v>16457135</v>
      </c>
      <c r="J11" s="26"/>
      <c r="K11" s="26">
        <v>62602</v>
      </c>
      <c r="L11" s="74">
        <v>48237636</v>
      </c>
      <c r="M11" s="26"/>
    </row>
    <row r="12" spans="1:13" ht="15">
      <c r="A12" s="25" t="s">
        <v>6</v>
      </c>
      <c r="B12" s="67">
        <v>0</v>
      </c>
      <c r="C12" s="75">
        <v>0</v>
      </c>
      <c r="D12" s="26"/>
      <c r="E12" s="67">
        <v>0</v>
      </c>
      <c r="F12" s="75">
        <v>0</v>
      </c>
      <c r="G12" s="26"/>
      <c r="H12" s="26">
        <v>7976</v>
      </c>
      <c r="I12" s="74">
        <v>2559602</v>
      </c>
      <c r="J12" s="26"/>
      <c r="K12" s="67">
        <v>0</v>
      </c>
      <c r="L12" s="75">
        <v>0</v>
      </c>
      <c r="M12" s="26"/>
    </row>
    <row r="13" spans="1:13" ht="15">
      <c r="A13" s="25" t="s">
        <v>7</v>
      </c>
      <c r="B13" s="67">
        <v>0</v>
      </c>
      <c r="C13" s="75">
        <v>0</v>
      </c>
      <c r="D13" s="26"/>
      <c r="E13" s="67">
        <v>0</v>
      </c>
      <c r="F13" s="75">
        <v>0</v>
      </c>
      <c r="G13" s="26"/>
      <c r="H13" s="26">
        <v>15191</v>
      </c>
      <c r="I13" s="74">
        <v>6557249</v>
      </c>
      <c r="J13" s="26"/>
      <c r="K13" s="67">
        <v>0</v>
      </c>
      <c r="L13" s="75">
        <v>0</v>
      </c>
      <c r="M13" s="26"/>
    </row>
    <row r="14" spans="1:13" ht="15">
      <c r="A14" s="25" t="s">
        <v>8</v>
      </c>
      <c r="B14" s="67">
        <v>0</v>
      </c>
      <c r="C14" s="75">
        <v>0</v>
      </c>
      <c r="D14" s="26"/>
      <c r="E14" s="67">
        <v>0</v>
      </c>
      <c r="F14" s="75">
        <v>0</v>
      </c>
      <c r="G14" s="26"/>
      <c r="H14" s="26">
        <v>518</v>
      </c>
      <c r="I14" s="74">
        <v>235400</v>
      </c>
      <c r="J14" s="26"/>
      <c r="K14" s="67">
        <v>0</v>
      </c>
      <c r="L14" s="75">
        <v>0</v>
      </c>
      <c r="M14" s="26"/>
    </row>
    <row r="15" spans="1:13" ht="15">
      <c r="A15" s="25" t="s">
        <v>9</v>
      </c>
      <c r="B15" s="67">
        <v>0</v>
      </c>
      <c r="C15" s="75">
        <v>0</v>
      </c>
      <c r="D15" s="26"/>
      <c r="E15" s="67">
        <v>0</v>
      </c>
      <c r="F15" s="75">
        <v>0</v>
      </c>
      <c r="G15" s="26"/>
      <c r="H15" s="26">
        <v>55959</v>
      </c>
      <c r="I15" s="74">
        <v>33079717</v>
      </c>
      <c r="J15" s="26"/>
      <c r="K15" s="26">
        <v>19424.01</v>
      </c>
      <c r="L15" s="74">
        <v>12101661</v>
      </c>
      <c r="M15" s="26"/>
    </row>
    <row r="16" spans="1:13" ht="15">
      <c r="A16" s="25" t="s">
        <v>10</v>
      </c>
      <c r="B16" s="26">
        <v>49723</v>
      </c>
      <c r="C16" s="74">
        <v>31972305</v>
      </c>
      <c r="D16" s="26"/>
      <c r="E16" s="26">
        <v>1044</v>
      </c>
      <c r="F16" s="74">
        <v>2516550</v>
      </c>
      <c r="G16" s="26"/>
      <c r="H16" s="26">
        <v>9405</v>
      </c>
      <c r="I16" s="74">
        <v>3167000</v>
      </c>
      <c r="J16" s="26"/>
      <c r="K16" s="67">
        <v>0</v>
      </c>
      <c r="L16" s="75">
        <v>0</v>
      </c>
      <c r="M16" s="26"/>
    </row>
    <row r="17" spans="1:13" ht="15">
      <c r="A17" s="25" t="s">
        <v>11</v>
      </c>
      <c r="B17" s="67">
        <v>0</v>
      </c>
      <c r="C17" s="75">
        <v>0</v>
      </c>
      <c r="D17" s="26"/>
      <c r="E17" s="67">
        <v>0</v>
      </c>
      <c r="F17" s="75">
        <v>0</v>
      </c>
      <c r="G17" s="26"/>
      <c r="H17" s="26">
        <v>633</v>
      </c>
      <c r="I17" s="74">
        <v>305600</v>
      </c>
      <c r="J17" s="26"/>
      <c r="K17" s="67">
        <v>0</v>
      </c>
      <c r="L17" s="75">
        <v>0</v>
      </c>
      <c r="M17" s="26"/>
    </row>
    <row r="18" spans="1:13" ht="15">
      <c r="A18" s="25" t="s">
        <v>12</v>
      </c>
      <c r="B18" s="67">
        <v>0</v>
      </c>
      <c r="C18" s="75">
        <v>0</v>
      </c>
      <c r="D18" s="26"/>
      <c r="E18" s="67">
        <v>0</v>
      </c>
      <c r="F18" s="75">
        <v>0</v>
      </c>
      <c r="G18" s="26"/>
      <c r="H18" s="26">
        <v>25797</v>
      </c>
      <c r="I18" s="74">
        <v>11153600</v>
      </c>
      <c r="J18" s="26"/>
      <c r="K18" s="67">
        <v>0</v>
      </c>
      <c r="L18" s="75">
        <v>0</v>
      </c>
      <c r="M18" s="26"/>
    </row>
    <row r="19" spans="1:13" ht="15">
      <c r="A19" s="25" t="s">
        <v>13</v>
      </c>
      <c r="B19" s="26">
        <v>41700</v>
      </c>
      <c r="C19" s="74">
        <v>349373766</v>
      </c>
      <c r="D19" s="26"/>
      <c r="E19" s="67">
        <v>0</v>
      </c>
      <c r="F19" s="75">
        <v>0</v>
      </c>
      <c r="G19" s="26"/>
      <c r="H19" s="26">
        <v>13400</v>
      </c>
      <c r="I19" s="74">
        <v>10811356</v>
      </c>
      <c r="J19" s="26"/>
      <c r="K19" s="67">
        <v>0</v>
      </c>
      <c r="L19" s="75">
        <v>0</v>
      </c>
      <c r="M19" s="26"/>
    </row>
    <row r="20" spans="1:13" ht="15">
      <c r="A20" s="25" t="s">
        <v>14</v>
      </c>
      <c r="B20" s="67">
        <v>0</v>
      </c>
      <c r="C20" s="75">
        <v>0</v>
      </c>
      <c r="D20" s="26"/>
      <c r="E20" s="26">
        <v>6892</v>
      </c>
      <c r="F20" s="74">
        <v>43774414</v>
      </c>
      <c r="G20" s="26"/>
      <c r="H20" s="67">
        <v>0</v>
      </c>
      <c r="I20" s="75">
        <v>0</v>
      </c>
      <c r="J20" s="26"/>
      <c r="K20" s="67">
        <v>0</v>
      </c>
      <c r="L20" s="75">
        <v>0</v>
      </c>
      <c r="M20" s="26"/>
    </row>
    <row r="21" spans="1:13" ht="15">
      <c r="A21" s="25" t="s">
        <v>15</v>
      </c>
      <c r="B21" s="67">
        <v>0</v>
      </c>
      <c r="C21" s="75">
        <v>0</v>
      </c>
      <c r="D21" s="26"/>
      <c r="E21" s="26">
        <v>364</v>
      </c>
      <c r="F21" s="74">
        <v>695000</v>
      </c>
      <c r="G21" s="26"/>
      <c r="H21" s="67">
        <v>0</v>
      </c>
      <c r="I21" s="75">
        <v>0</v>
      </c>
      <c r="J21" s="26"/>
      <c r="K21" s="67">
        <v>0</v>
      </c>
      <c r="L21" s="75">
        <v>0</v>
      </c>
      <c r="M21" s="26"/>
    </row>
    <row r="22" spans="1:13" ht="15">
      <c r="A22" s="25" t="s">
        <v>16</v>
      </c>
      <c r="B22" s="26">
        <v>516409</v>
      </c>
      <c r="C22" s="74">
        <v>292923543</v>
      </c>
      <c r="D22" s="26"/>
      <c r="E22" s="67">
        <v>0</v>
      </c>
      <c r="F22" s="75">
        <v>0</v>
      </c>
      <c r="G22" s="26"/>
      <c r="H22" s="67">
        <v>0</v>
      </c>
      <c r="I22" s="75">
        <v>0</v>
      </c>
      <c r="J22" s="26"/>
      <c r="K22" s="67">
        <v>0</v>
      </c>
      <c r="L22" s="75">
        <v>0</v>
      </c>
      <c r="M22" s="26"/>
    </row>
    <row r="23" spans="1:13" ht="15">
      <c r="A23" s="25" t="s">
        <v>17</v>
      </c>
      <c r="B23" s="26">
        <v>244414</v>
      </c>
      <c r="C23" s="74">
        <v>144733182</v>
      </c>
      <c r="D23" s="26"/>
      <c r="E23" s="67">
        <v>0</v>
      </c>
      <c r="F23" s="75">
        <v>0</v>
      </c>
      <c r="G23" s="26"/>
      <c r="H23" s="26">
        <v>19581</v>
      </c>
      <c r="I23" s="74">
        <v>4245777</v>
      </c>
      <c r="J23" s="26"/>
      <c r="K23" s="67">
        <v>0</v>
      </c>
      <c r="L23" s="75">
        <v>0</v>
      </c>
      <c r="M23" s="26"/>
    </row>
    <row r="24" spans="1:13" ht="15">
      <c r="A24" s="25" t="s">
        <v>18</v>
      </c>
      <c r="B24" s="26">
        <v>75625</v>
      </c>
      <c r="C24" s="74">
        <v>32545766</v>
      </c>
      <c r="D24" s="26"/>
      <c r="E24" s="67">
        <v>0</v>
      </c>
      <c r="F24" s="75">
        <v>0</v>
      </c>
      <c r="G24" s="26"/>
      <c r="H24" s="26">
        <v>1450.41</v>
      </c>
      <c r="I24" s="74">
        <v>561975</v>
      </c>
      <c r="J24" s="26"/>
      <c r="K24" s="26">
        <v>20047</v>
      </c>
      <c r="L24" s="74">
        <v>31930530</v>
      </c>
      <c r="M24" s="26"/>
    </row>
    <row r="25" spans="1:13" ht="15">
      <c r="A25" s="25" t="s">
        <v>19</v>
      </c>
      <c r="B25" s="26">
        <v>78426</v>
      </c>
      <c r="C25" s="74">
        <v>83379164</v>
      </c>
      <c r="D25" s="26"/>
      <c r="E25" s="26">
        <v>884</v>
      </c>
      <c r="F25" s="74">
        <v>1350890</v>
      </c>
      <c r="G25" s="26"/>
      <c r="H25" s="26">
        <v>2307.59</v>
      </c>
      <c r="I25" s="74">
        <v>3450600</v>
      </c>
      <c r="J25" s="26"/>
      <c r="K25" s="67">
        <v>0</v>
      </c>
      <c r="L25" s="75">
        <v>0</v>
      </c>
      <c r="M25" s="26"/>
    </row>
    <row r="26" spans="1:13" ht="15">
      <c r="A26" s="25" t="s">
        <v>20</v>
      </c>
      <c r="B26" s="26">
        <v>774633</v>
      </c>
      <c r="C26" s="74">
        <v>430667317</v>
      </c>
      <c r="D26" s="26"/>
      <c r="E26" s="67">
        <v>0</v>
      </c>
      <c r="F26" s="75">
        <v>0</v>
      </c>
      <c r="G26" s="26"/>
      <c r="H26" s="67">
        <v>0</v>
      </c>
      <c r="I26" s="75">
        <v>0</v>
      </c>
      <c r="J26" s="26"/>
      <c r="K26" s="26">
        <v>485.9</v>
      </c>
      <c r="L26" s="74">
        <v>109163</v>
      </c>
      <c r="M26" s="26"/>
    </row>
    <row r="27" spans="1:13" ht="15">
      <c r="A27" s="25" t="s">
        <v>21</v>
      </c>
      <c r="B27" s="26">
        <v>353196</v>
      </c>
      <c r="C27" s="74">
        <v>134764990</v>
      </c>
      <c r="D27" s="26"/>
      <c r="E27" s="26">
        <v>2389</v>
      </c>
      <c r="F27" s="74">
        <v>1221144</v>
      </c>
      <c r="G27" s="26"/>
      <c r="H27" s="26">
        <v>3241</v>
      </c>
      <c r="I27" s="74">
        <v>1658377</v>
      </c>
      <c r="J27" s="26"/>
      <c r="K27" s="26">
        <v>3368.14</v>
      </c>
      <c r="L27" s="74">
        <v>1646550</v>
      </c>
      <c r="M27" s="26"/>
    </row>
    <row r="28" spans="1:13" ht="15">
      <c r="A28" s="25" t="s">
        <v>22</v>
      </c>
      <c r="B28" s="67">
        <v>0</v>
      </c>
      <c r="C28" s="75">
        <v>0</v>
      </c>
      <c r="D28" s="26"/>
      <c r="E28" s="67">
        <v>0</v>
      </c>
      <c r="F28" s="75">
        <v>0</v>
      </c>
      <c r="G28" s="26"/>
      <c r="H28" s="26">
        <v>5196.53</v>
      </c>
      <c r="I28" s="74">
        <v>1010232</v>
      </c>
      <c r="J28" s="26"/>
      <c r="K28" s="26">
        <v>14362.02</v>
      </c>
      <c r="L28" s="74">
        <v>2682046</v>
      </c>
      <c r="M28" s="26"/>
    </row>
    <row r="29" spans="1:13" ht="15">
      <c r="A29" s="25" t="s">
        <v>23</v>
      </c>
      <c r="B29" s="26">
        <v>58350</v>
      </c>
      <c r="C29" s="74">
        <v>17470173</v>
      </c>
      <c r="D29" s="26"/>
      <c r="E29" s="67">
        <v>0</v>
      </c>
      <c r="F29" s="75">
        <v>0</v>
      </c>
      <c r="G29" s="26"/>
      <c r="H29" s="26">
        <v>77331</v>
      </c>
      <c r="I29" s="74">
        <v>20823627</v>
      </c>
      <c r="J29" s="26"/>
      <c r="K29" s="67">
        <v>0</v>
      </c>
      <c r="L29" s="75">
        <v>0</v>
      </c>
      <c r="M29" s="26"/>
    </row>
    <row r="30" spans="1:13" ht="15">
      <c r="A30" s="25" t="s">
        <v>24</v>
      </c>
      <c r="B30" s="67">
        <v>0</v>
      </c>
      <c r="C30" s="75">
        <v>0</v>
      </c>
      <c r="D30" s="26"/>
      <c r="E30" s="26">
        <v>2018</v>
      </c>
      <c r="F30" s="74">
        <v>5042700</v>
      </c>
      <c r="G30" s="26"/>
      <c r="H30" s="26">
        <v>2591</v>
      </c>
      <c r="I30" s="74">
        <v>1845400</v>
      </c>
      <c r="J30" s="26"/>
      <c r="K30" s="67">
        <v>0</v>
      </c>
      <c r="L30" s="75">
        <v>0</v>
      </c>
      <c r="M30" s="26"/>
    </row>
    <row r="31" spans="1:13" ht="15">
      <c r="A31" s="25" t="s">
        <v>25</v>
      </c>
      <c r="B31" s="67">
        <v>0</v>
      </c>
      <c r="C31" s="75">
        <v>0</v>
      </c>
      <c r="D31" s="26"/>
      <c r="E31" s="26">
        <v>130</v>
      </c>
      <c r="F31" s="74">
        <v>120200</v>
      </c>
      <c r="G31" s="26"/>
      <c r="H31" s="26">
        <v>20554</v>
      </c>
      <c r="I31" s="74">
        <v>10147171</v>
      </c>
      <c r="J31" s="26"/>
      <c r="K31" s="67">
        <v>0</v>
      </c>
      <c r="L31" s="75">
        <v>0</v>
      </c>
      <c r="M31" s="26"/>
    </row>
    <row r="32" spans="1:13" ht="15">
      <c r="A32" s="25" t="s">
        <v>26</v>
      </c>
      <c r="B32" s="67">
        <v>0</v>
      </c>
      <c r="C32" s="75">
        <v>0</v>
      </c>
      <c r="D32" s="26"/>
      <c r="E32" s="26">
        <v>840</v>
      </c>
      <c r="F32" s="74">
        <v>1184200</v>
      </c>
      <c r="G32" s="26"/>
      <c r="H32" s="67">
        <v>0</v>
      </c>
      <c r="I32" s="75">
        <v>0</v>
      </c>
      <c r="J32" s="26"/>
      <c r="K32" s="67">
        <v>0</v>
      </c>
      <c r="L32" s="75">
        <v>0</v>
      </c>
      <c r="M32" s="26"/>
    </row>
    <row r="33" spans="1:13" ht="15">
      <c r="A33" s="25" t="s">
        <v>27</v>
      </c>
      <c r="B33" s="67">
        <v>0</v>
      </c>
      <c r="C33" s="75">
        <v>0</v>
      </c>
      <c r="D33" s="26"/>
      <c r="E33" s="26" t="s">
        <v>105</v>
      </c>
      <c r="F33" s="75">
        <v>0</v>
      </c>
      <c r="G33" s="26"/>
      <c r="H33" s="26">
        <v>6689</v>
      </c>
      <c r="I33" s="74">
        <v>4241207</v>
      </c>
      <c r="J33" s="26"/>
      <c r="K33" s="67">
        <v>0</v>
      </c>
      <c r="L33" s="75">
        <v>0</v>
      </c>
      <c r="M33" s="26"/>
    </row>
    <row r="34" spans="1:13" ht="15">
      <c r="A34" s="25" t="s">
        <v>28</v>
      </c>
      <c r="B34" s="26">
        <v>9206</v>
      </c>
      <c r="C34" s="74">
        <v>3437237</v>
      </c>
      <c r="D34" s="26"/>
      <c r="E34" s="26">
        <v>6687</v>
      </c>
      <c r="F34" s="74">
        <v>6595180</v>
      </c>
      <c r="G34" s="26"/>
      <c r="H34" s="26">
        <v>35705</v>
      </c>
      <c r="I34" s="74">
        <v>15170489</v>
      </c>
      <c r="J34" s="26"/>
      <c r="K34" s="26">
        <v>4</v>
      </c>
      <c r="L34" s="74">
        <v>121709</v>
      </c>
      <c r="M34" s="26"/>
    </row>
    <row r="35" spans="1:13" ht="15">
      <c r="A35" s="25" t="s">
        <v>29</v>
      </c>
      <c r="B35" s="67">
        <v>0</v>
      </c>
      <c r="C35" s="75">
        <v>0</v>
      </c>
      <c r="D35" s="26"/>
      <c r="E35" s="67">
        <v>0</v>
      </c>
      <c r="F35" s="75">
        <v>0</v>
      </c>
      <c r="G35" s="26"/>
      <c r="H35" s="26">
        <v>2199</v>
      </c>
      <c r="I35" s="74">
        <v>916900</v>
      </c>
      <c r="J35" s="26"/>
      <c r="K35" s="67">
        <v>0</v>
      </c>
      <c r="L35" s="75">
        <v>0</v>
      </c>
      <c r="M35" s="26"/>
    </row>
    <row r="36" spans="1:13" ht="15">
      <c r="A36" s="25" t="s">
        <v>30</v>
      </c>
      <c r="B36" s="67">
        <v>0</v>
      </c>
      <c r="C36" s="75">
        <v>0</v>
      </c>
      <c r="D36" s="26"/>
      <c r="E36" s="26">
        <v>883</v>
      </c>
      <c r="F36" s="74">
        <v>3784095</v>
      </c>
      <c r="G36" s="26"/>
      <c r="H36" s="67">
        <v>0</v>
      </c>
      <c r="I36" s="75">
        <v>0</v>
      </c>
      <c r="J36" s="26"/>
      <c r="K36" s="26">
        <v>25564</v>
      </c>
      <c r="L36" s="74">
        <v>106540321</v>
      </c>
      <c r="M36" s="26"/>
    </row>
    <row r="37" spans="1:13" ht="15">
      <c r="A37" s="25" t="s">
        <v>31</v>
      </c>
      <c r="B37" s="67">
        <v>0</v>
      </c>
      <c r="C37" s="75">
        <v>0</v>
      </c>
      <c r="D37" s="26"/>
      <c r="E37" s="26">
        <v>208</v>
      </c>
      <c r="F37" s="74">
        <v>344500</v>
      </c>
      <c r="G37" s="26"/>
      <c r="H37" s="67">
        <v>0</v>
      </c>
      <c r="I37" s="75">
        <v>0</v>
      </c>
      <c r="J37" s="26"/>
      <c r="K37" s="67">
        <v>0</v>
      </c>
      <c r="L37" s="75">
        <v>0</v>
      </c>
      <c r="M37" s="26"/>
    </row>
    <row r="38" spans="1:13" ht="15">
      <c r="A38" s="25" t="s">
        <v>32</v>
      </c>
      <c r="B38" s="67">
        <v>0</v>
      </c>
      <c r="C38" s="75">
        <v>0</v>
      </c>
      <c r="D38" s="26"/>
      <c r="E38" s="67">
        <v>0</v>
      </c>
      <c r="F38" s="75">
        <v>0</v>
      </c>
      <c r="G38" s="26"/>
      <c r="H38" s="26">
        <v>14667</v>
      </c>
      <c r="I38" s="74">
        <v>5289649</v>
      </c>
      <c r="J38" s="26"/>
      <c r="K38" s="26">
        <v>12206</v>
      </c>
      <c r="L38" s="74">
        <v>5621150</v>
      </c>
      <c r="M38" s="26"/>
    </row>
    <row r="39" spans="1:13" ht="15">
      <c r="A39" s="25" t="s">
        <v>33</v>
      </c>
      <c r="B39" s="67">
        <v>0</v>
      </c>
      <c r="C39" s="75">
        <v>0</v>
      </c>
      <c r="D39" s="26"/>
      <c r="E39" s="67">
        <v>0</v>
      </c>
      <c r="F39" s="75">
        <v>0</v>
      </c>
      <c r="G39" s="26"/>
      <c r="H39" s="26">
        <v>15772</v>
      </c>
      <c r="I39" s="74">
        <v>8482447</v>
      </c>
      <c r="J39" s="26"/>
      <c r="K39" s="26">
        <v>729.69</v>
      </c>
      <c r="L39" s="74">
        <v>358339</v>
      </c>
      <c r="M39" s="26"/>
    </row>
    <row r="40" spans="1:13" ht="15">
      <c r="A40" s="25" t="s">
        <v>34</v>
      </c>
      <c r="B40" s="67">
        <v>0</v>
      </c>
      <c r="C40" s="75">
        <v>0</v>
      </c>
      <c r="D40" s="26"/>
      <c r="E40" s="67">
        <v>0</v>
      </c>
      <c r="F40" s="75">
        <v>0</v>
      </c>
      <c r="G40" s="26"/>
      <c r="H40" s="26">
        <v>2820</v>
      </c>
      <c r="I40" s="74">
        <v>1495557</v>
      </c>
      <c r="J40" s="26"/>
      <c r="K40" s="26">
        <v>5967</v>
      </c>
      <c r="L40" s="74">
        <v>6470640</v>
      </c>
      <c r="M40" s="26"/>
    </row>
    <row r="41" spans="1:13" ht="15">
      <c r="A41" s="25" t="s">
        <v>35</v>
      </c>
      <c r="B41" s="67">
        <v>0</v>
      </c>
      <c r="C41" s="75">
        <v>0</v>
      </c>
      <c r="D41" s="26"/>
      <c r="E41" s="26">
        <v>16</v>
      </c>
      <c r="F41" s="74">
        <v>141690</v>
      </c>
      <c r="G41" s="26"/>
      <c r="H41" s="67">
        <v>0</v>
      </c>
      <c r="I41" s="75">
        <v>0</v>
      </c>
      <c r="J41" s="26"/>
      <c r="K41" s="26">
        <v>33912</v>
      </c>
      <c r="L41" s="74">
        <v>526140401</v>
      </c>
      <c r="M41" s="26"/>
    </row>
    <row r="42" spans="1:13" ht="15">
      <c r="A42" s="25" t="s">
        <v>36</v>
      </c>
      <c r="B42" s="26">
        <v>161867</v>
      </c>
      <c r="C42" s="74">
        <v>91133131</v>
      </c>
      <c r="D42" s="26"/>
      <c r="E42" s="67">
        <v>0</v>
      </c>
      <c r="F42" s="75">
        <v>0</v>
      </c>
      <c r="G42" s="26"/>
      <c r="H42" s="26">
        <v>53872</v>
      </c>
      <c r="I42" s="74">
        <v>16025535</v>
      </c>
      <c r="J42" s="26"/>
      <c r="K42" s="67">
        <v>0</v>
      </c>
      <c r="L42" s="75">
        <v>0</v>
      </c>
      <c r="M42" s="26"/>
    </row>
    <row r="43" spans="1:13" ht="15">
      <c r="A43" s="25" t="s">
        <v>37</v>
      </c>
      <c r="B43" s="26">
        <v>16685</v>
      </c>
      <c r="C43" s="74">
        <v>8193972</v>
      </c>
      <c r="D43" s="26"/>
      <c r="E43" s="26">
        <v>1250</v>
      </c>
      <c r="F43" s="74">
        <v>13194861</v>
      </c>
      <c r="G43" s="26"/>
      <c r="H43" s="26">
        <v>574</v>
      </c>
      <c r="I43" s="74">
        <v>253760</v>
      </c>
      <c r="J43" s="26"/>
      <c r="K43" s="26">
        <v>8119.1</v>
      </c>
      <c r="L43" s="74">
        <v>12081010</v>
      </c>
      <c r="M43" s="26"/>
    </row>
    <row r="44" spans="1:13" ht="15">
      <c r="A44" s="25" t="s">
        <v>38</v>
      </c>
      <c r="B44" s="67">
        <v>0</v>
      </c>
      <c r="C44" s="75">
        <v>0</v>
      </c>
      <c r="D44" s="26"/>
      <c r="E44" s="67">
        <v>0</v>
      </c>
      <c r="F44" s="75">
        <v>0</v>
      </c>
      <c r="G44" s="26"/>
      <c r="H44" s="26">
        <v>31260</v>
      </c>
      <c r="I44" s="74">
        <v>27535995</v>
      </c>
      <c r="J44" s="26"/>
      <c r="K44" s="67">
        <v>0</v>
      </c>
      <c r="L44" s="75">
        <v>0</v>
      </c>
      <c r="M44" s="26"/>
    </row>
    <row r="45" spans="1:13" ht="15">
      <c r="A45" s="25" t="s">
        <v>39</v>
      </c>
      <c r="B45" s="67">
        <v>0</v>
      </c>
      <c r="C45" s="75">
        <v>0</v>
      </c>
      <c r="D45" s="26"/>
      <c r="E45" s="67">
        <v>0</v>
      </c>
      <c r="F45" s="75">
        <v>0</v>
      </c>
      <c r="G45" s="26"/>
      <c r="H45" s="26">
        <v>16367</v>
      </c>
      <c r="I45" s="74">
        <v>7126426</v>
      </c>
      <c r="J45" s="26"/>
      <c r="K45" s="67">
        <v>0</v>
      </c>
      <c r="L45" s="75">
        <v>0</v>
      </c>
      <c r="M45" s="26"/>
    </row>
    <row r="46" spans="1:13" ht="15">
      <c r="A46" s="25" t="s">
        <v>40</v>
      </c>
      <c r="B46" s="67">
        <v>0</v>
      </c>
      <c r="C46" s="75">
        <v>0</v>
      </c>
      <c r="D46" s="26"/>
      <c r="E46" s="26">
        <v>700</v>
      </c>
      <c r="F46" s="74">
        <v>1436209</v>
      </c>
      <c r="G46" s="26"/>
      <c r="H46" s="67">
        <v>0</v>
      </c>
      <c r="I46" s="75">
        <v>0</v>
      </c>
      <c r="J46" s="26"/>
      <c r="K46" s="67">
        <v>0</v>
      </c>
      <c r="L46" s="75">
        <v>0</v>
      </c>
      <c r="M46" s="26"/>
    </row>
    <row r="47" spans="1:13" ht="15">
      <c r="A47" s="25" t="s">
        <v>41</v>
      </c>
      <c r="B47" s="67">
        <v>0</v>
      </c>
      <c r="C47" s="75">
        <v>0</v>
      </c>
      <c r="D47" s="26"/>
      <c r="E47" s="67">
        <v>0</v>
      </c>
      <c r="F47" s="75">
        <v>0</v>
      </c>
      <c r="G47" s="26"/>
      <c r="H47" s="26">
        <v>18843</v>
      </c>
      <c r="I47" s="74">
        <v>7300943</v>
      </c>
      <c r="J47" s="26"/>
      <c r="K47" s="67">
        <v>0</v>
      </c>
      <c r="L47" s="75">
        <v>0</v>
      </c>
      <c r="M47" s="26"/>
    </row>
    <row r="48" spans="1:13" ht="15">
      <c r="A48" s="25" t="s">
        <v>42</v>
      </c>
      <c r="B48" s="67">
        <v>0</v>
      </c>
      <c r="C48" s="75">
        <v>0</v>
      </c>
      <c r="D48" s="26"/>
      <c r="E48" s="26">
        <v>6449</v>
      </c>
      <c r="F48" s="74">
        <v>432811138</v>
      </c>
      <c r="G48" s="26"/>
      <c r="H48" s="67">
        <v>0</v>
      </c>
      <c r="I48" s="75">
        <v>0</v>
      </c>
      <c r="J48" s="26"/>
      <c r="K48" s="67">
        <v>0</v>
      </c>
      <c r="L48" s="75">
        <v>0</v>
      </c>
      <c r="M48" s="26"/>
    </row>
    <row r="49" spans="1:13" ht="15">
      <c r="A49" s="25" t="s">
        <v>43</v>
      </c>
      <c r="B49" s="26">
        <v>18447</v>
      </c>
      <c r="C49" s="74">
        <v>18347570</v>
      </c>
      <c r="D49" s="26"/>
      <c r="E49" s="26">
        <v>848</v>
      </c>
      <c r="F49" s="74">
        <v>940100</v>
      </c>
      <c r="G49" s="26"/>
      <c r="H49" s="67">
        <v>0</v>
      </c>
      <c r="I49" s="75">
        <v>0</v>
      </c>
      <c r="J49" s="26"/>
      <c r="K49" s="26">
        <v>2324</v>
      </c>
      <c r="L49" s="74">
        <v>1616435</v>
      </c>
      <c r="M49" s="26"/>
    </row>
    <row r="50" spans="1:13" ht="15">
      <c r="A50" s="25" t="s">
        <v>44</v>
      </c>
      <c r="B50" s="67">
        <v>0</v>
      </c>
      <c r="C50" s="75">
        <v>0</v>
      </c>
      <c r="D50" s="26"/>
      <c r="E50" s="67">
        <v>0</v>
      </c>
      <c r="F50" s="75">
        <v>0</v>
      </c>
      <c r="G50" s="26"/>
      <c r="H50" s="26">
        <v>9322</v>
      </c>
      <c r="I50" s="74">
        <v>3614586</v>
      </c>
      <c r="J50" s="26"/>
      <c r="K50" s="67">
        <v>0</v>
      </c>
      <c r="L50" s="75">
        <v>0</v>
      </c>
      <c r="M50" s="26"/>
    </row>
    <row r="51" spans="1:13" ht="15">
      <c r="A51" s="25" t="s">
        <v>45</v>
      </c>
      <c r="B51" s="67">
        <v>0</v>
      </c>
      <c r="C51" s="75">
        <v>0</v>
      </c>
      <c r="D51" s="26"/>
      <c r="E51" s="67">
        <v>0</v>
      </c>
      <c r="F51" s="75">
        <v>0</v>
      </c>
      <c r="G51" s="26"/>
      <c r="H51" s="26">
        <v>18411</v>
      </c>
      <c r="I51" s="74">
        <v>13224032</v>
      </c>
      <c r="J51" s="26"/>
      <c r="K51" s="67">
        <v>0</v>
      </c>
      <c r="L51" s="75">
        <v>0</v>
      </c>
      <c r="M51" s="26"/>
    </row>
    <row r="52" spans="1:13" ht="15">
      <c r="A52" s="25" t="s">
        <v>46</v>
      </c>
      <c r="B52" s="26">
        <v>152998</v>
      </c>
      <c r="C52" s="74">
        <v>163026103</v>
      </c>
      <c r="D52" s="26"/>
      <c r="E52" s="26">
        <v>1506</v>
      </c>
      <c r="F52" s="74">
        <v>5858128</v>
      </c>
      <c r="G52" s="26"/>
      <c r="H52" s="67">
        <v>0</v>
      </c>
      <c r="I52" s="75">
        <v>0</v>
      </c>
      <c r="J52" s="26"/>
      <c r="K52" s="26">
        <v>12145</v>
      </c>
      <c r="L52" s="74">
        <v>14476007</v>
      </c>
      <c r="M52" s="26"/>
    </row>
    <row r="53" spans="1:13" ht="15">
      <c r="A53" s="25" t="s">
        <v>47</v>
      </c>
      <c r="B53" s="26">
        <v>185052</v>
      </c>
      <c r="C53" s="74">
        <v>184165532</v>
      </c>
      <c r="D53" s="26"/>
      <c r="E53" s="67">
        <v>0</v>
      </c>
      <c r="F53" s="75">
        <v>0</v>
      </c>
      <c r="G53" s="26"/>
      <c r="H53" s="67">
        <v>0</v>
      </c>
      <c r="I53" s="75">
        <v>0</v>
      </c>
      <c r="J53" s="26"/>
      <c r="K53" s="67">
        <v>0</v>
      </c>
      <c r="L53" s="75">
        <v>0</v>
      </c>
      <c r="M53" s="26"/>
    </row>
    <row r="54" spans="1:13" ht="15">
      <c r="A54" s="25" t="s">
        <v>48</v>
      </c>
      <c r="B54" s="26">
        <v>21049</v>
      </c>
      <c r="C54" s="74">
        <v>50292593</v>
      </c>
      <c r="D54" s="26"/>
      <c r="E54" s="26">
        <v>1833</v>
      </c>
      <c r="F54" s="74">
        <v>1416594</v>
      </c>
      <c r="G54" s="26"/>
      <c r="H54" s="26">
        <v>1262</v>
      </c>
      <c r="I54" s="74">
        <v>1252859</v>
      </c>
      <c r="J54" s="26"/>
      <c r="K54" s="67">
        <v>0</v>
      </c>
      <c r="L54" s="75">
        <v>0</v>
      </c>
      <c r="M54" s="26"/>
    </row>
    <row r="55" spans="1:13" ht="15">
      <c r="A55" s="25" t="s">
        <v>49</v>
      </c>
      <c r="B55" s="67">
        <v>0</v>
      </c>
      <c r="C55" s="75">
        <v>0</v>
      </c>
      <c r="D55" s="26"/>
      <c r="E55" s="26">
        <v>90</v>
      </c>
      <c r="F55" s="74">
        <v>6890292</v>
      </c>
      <c r="G55" s="26"/>
      <c r="H55" s="67">
        <v>0</v>
      </c>
      <c r="I55" s="75">
        <v>0</v>
      </c>
      <c r="J55" s="26"/>
      <c r="K55" s="67">
        <v>0</v>
      </c>
      <c r="L55" s="75">
        <v>0</v>
      </c>
      <c r="M55" s="26"/>
    </row>
    <row r="56" spans="1:13" ht="15">
      <c r="A56" s="25" t="s">
        <v>50</v>
      </c>
      <c r="B56" s="67">
        <v>0</v>
      </c>
      <c r="C56" s="75">
        <v>0</v>
      </c>
      <c r="D56" s="26"/>
      <c r="E56" s="26">
        <v>1652</v>
      </c>
      <c r="F56" s="74">
        <v>1490400</v>
      </c>
      <c r="G56" s="26"/>
      <c r="H56" s="67">
        <v>0</v>
      </c>
      <c r="I56" s="75">
        <v>0</v>
      </c>
      <c r="J56" s="26"/>
      <c r="K56" s="67">
        <v>0</v>
      </c>
      <c r="L56" s="75">
        <v>0</v>
      </c>
      <c r="M56" s="26"/>
    </row>
    <row r="57" spans="1:13" ht="15">
      <c r="A57" s="25" t="s">
        <v>51</v>
      </c>
      <c r="B57" s="67">
        <v>0</v>
      </c>
      <c r="C57" s="75">
        <v>0</v>
      </c>
      <c r="D57" s="26"/>
      <c r="E57" s="67">
        <v>0</v>
      </c>
      <c r="F57" s="75">
        <v>0</v>
      </c>
      <c r="G57" s="26"/>
      <c r="H57" s="26">
        <v>670</v>
      </c>
      <c r="I57" s="74">
        <v>351121</v>
      </c>
      <c r="J57" s="26"/>
      <c r="K57" s="26">
        <v>5570</v>
      </c>
      <c r="L57" s="74">
        <v>3976512</v>
      </c>
      <c r="M57" s="26"/>
    </row>
    <row r="58" spans="1:13" ht="15">
      <c r="A58" s="64"/>
      <c r="B58" s="68"/>
      <c r="C58" s="68"/>
      <c r="D58" s="68"/>
      <c r="E58" s="68"/>
      <c r="F58" s="68"/>
      <c r="G58" s="68"/>
      <c r="H58" s="68"/>
      <c r="I58" s="68"/>
      <c r="J58" s="68"/>
      <c r="K58" s="68"/>
      <c r="L58" s="68"/>
      <c r="M58" s="26"/>
    </row>
    <row r="59" spans="1:13" ht="15">
      <c r="A59" s="65" t="s">
        <v>106</v>
      </c>
      <c r="B59" s="26"/>
      <c r="C59" s="26"/>
      <c r="D59" s="26"/>
      <c r="E59" s="26"/>
      <c r="F59" s="26"/>
      <c r="G59" s="26"/>
      <c r="H59" s="26"/>
      <c r="I59" s="26"/>
      <c r="J59" s="26"/>
      <c r="K59" s="26"/>
      <c r="L59" s="26"/>
      <c r="M59" s="26"/>
    </row>
    <row r="60" spans="1:13" ht="15">
      <c r="A60" s="65" t="s">
        <v>96</v>
      </c>
      <c r="B60" s="26"/>
      <c r="C60" s="26"/>
      <c r="D60" s="26"/>
      <c r="E60" s="26"/>
      <c r="F60" s="26"/>
      <c r="G60" s="26"/>
      <c r="H60" s="26"/>
      <c r="I60" s="26"/>
      <c r="J60" s="26"/>
      <c r="K60" s="26"/>
      <c r="L60" s="26"/>
      <c r="M60" s="26"/>
    </row>
    <row r="61" spans="1:13" ht="15">
      <c r="A61" s="65" t="s">
        <v>83</v>
      </c>
      <c r="B61" s="26"/>
      <c r="C61" s="26"/>
      <c r="D61" s="26"/>
      <c r="E61" s="26"/>
      <c r="F61" s="26"/>
      <c r="G61" s="26"/>
      <c r="H61" s="26"/>
      <c r="I61" s="26"/>
      <c r="J61" s="26"/>
      <c r="K61" s="26"/>
      <c r="L61" s="26"/>
      <c r="M61" s="26"/>
    </row>
    <row r="62" spans="1:13" ht="15">
      <c r="A62" s="65" t="s">
        <v>53</v>
      </c>
      <c r="B62" s="26"/>
      <c r="C62" s="26"/>
      <c r="D62" s="26"/>
      <c r="E62" s="26"/>
      <c r="F62" s="26"/>
      <c r="G62" s="26"/>
      <c r="H62" s="26"/>
      <c r="I62" s="26"/>
      <c r="J62" s="26"/>
      <c r="K62" s="26"/>
      <c r="L62" s="26"/>
      <c r="M62" s="26"/>
    </row>
    <row r="63" spans="1:13" ht="15">
      <c r="A63" s="65" t="s">
        <v>107</v>
      </c>
      <c r="B63" s="26"/>
      <c r="C63" s="26"/>
      <c r="D63" s="26"/>
      <c r="E63" s="26"/>
      <c r="F63" s="26"/>
      <c r="G63" s="26"/>
      <c r="H63" s="26"/>
      <c r="I63" s="26"/>
      <c r="J63" s="26"/>
      <c r="K63" s="26"/>
      <c r="L63" s="26"/>
      <c r="M63" s="26"/>
    </row>
    <row r="64" spans="1:13" ht="31.5" customHeight="1">
      <c r="A64" s="81" t="s">
        <v>108</v>
      </c>
      <c r="B64" s="81"/>
      <c r="C64" s="81"/>
      <c r="D64" s="81"/>
      <c r="E64" s="81"/>
      <c r="F64" s="81"/>
      <c r="G64" s="81"/>
      <c r="H64" s="81"/>
      <c r="I64" s="81"/>
      <c r="J64" s="81"/>
      <c r="K64" s="81"/>
      <c r="L64" s="81"/>
      <c r="M64" s="26"/>
    </row>
    <row r="65" spans="1:13" ht="15">
      <c r="A65" s="25"/>
      <c r="B65" s="26"/>
      <c r="C65" s="26"/>
      <c r="D65" s="26"/>
      <c r="E65" s="26"/>
      <c r="F65" s="26"/>
      <c r="G65" s="26"/>
      <c r="H65" s="26"/>
      <c r="I65" s="26"/>
      <c r="J65" s="26"/>
      <c r="K65" s="26"/>
      <c r="L65" s="26"/>
      <c r="M65" s="26"/>
    </row>
    <row r="66" spans="1:13" ht="15">
      <c r="A66" s="65" t="s">
        <v>98</v>
      </c>
      <c r="B66" s="26"/>
      <c r="C66" s="26"/>
      <c r="D66" s="26"/>
      <c r="E66" s="26"/>
      <c r="F66" s="26"/>
      <c r="G66" s="26"/>
      <c r="H66" s="26"/>
      <c r="I66" s="26"/>
      <c r="J66" s="26"/>
      <c r="K66" s="26"/>
      <c r="L66" s="26"/>
      <c r="M66" s="26"/>
    </row>
  </sheetData>
  <sheetProtection/>
  <mergeCells count="5">
    <mergeCell ref="B4:C4"/>
    <mergeCell ref="E4:F4"/>
    <mergeCell ref="H4:I4"/>
    <mergeCell ref="K4:L4"/>
    <mergeCell ref="A64:L64"/>
  </mergeCells>
  <printOptions/>
  <pageMargins left="0.7" right="0.7" top="0.75" bottom="0.75" header="0.3" footer="0.3"/>
  <pageSetup fitToHeight="2" fitToWidth="1" horizontalDpi="600" verticalDpi="600" orientation="landscape" scale="72" r:id="rId1"/>
</worksheet>
</file>

<file path=xl/worksheets/sheet2.xml><?xml version="1.0" encoding="utf-8"?>
<worksheet xmlns="http://schemas.openxmlformats.org/spreadsheetml/2006/main" xmlns:r="http://schemas.openxmlformats.org/officeDocument/2006/relationships">
  <sheetPr>
    <pageSetUpPr fitToPage="1"/>
  </sheetPr>
  <dimension ref="A1:O120"/>
  <sheetViews>
    <sheetView showOutlineSymbols="0" zoomScalePageLayoutView="0" workbookViewId="0" topLeftCell="A43">
      <selection activeCell="A63" sqref="A63:L70"/>
    </sheetView>
  </sheetViews>
  <sheetFormatPr defaultColWidth="11.6640625" defaultRowHeight="15"/>
  <cols>
    <col min="1" max="1" width="17.6640625" style="1" customWidth="1"/>
    <col min="2" max="2" width="12.6640625" style="5" customWidth="1"/>
    <col min="3" max="3" width="16.6640625" style="6" customWidth="1"/>
    <col min="4" max="4" width="3.6640625" style="1" customWidth="1"/>
    <col min="5" max="5" width="12.6640625" style="3" customWidth="1"/>
    <col min="6" max="6" width="16.6640625" style="1" customWidth="1"/>
    <col min="7" max="7" width="3.6640625" style="1" customWidth="1"/>
    <col min="8" max="8" width="12.6640625" style="5" customWidth="1"/>
    <col min="9" max="9" width="16.6640625" style="6" customWidth="1"/>
    <col min="10" max="10" width="3.6640625" style="1" customWidth="1"/>
    <col min="11" max="11" width="12.6640625" style="3" customWidth="1"/>
    <col min="12" max="12" width="16.6640625" style="1" customWidth="1"/>
    <col min="13" max="16384" width="11.6640625" style="1" customWidth="1"/>
  </cols>
  <sheetData>
    <row r="1" spans="1:15" ht="20.25">
      <c r="A1" s="28" t="s">
        <v>0</v>
      </c>
      <c r="B1" s="9"/>
      <c r="C1" s="10"/>
      <c r="D1" s="10"/>
      <c r="E1" s="9"/>
      <c r="F1" s="10"/>
      <c r="G1" s="10"/>
      <c r="H1" s="9"/>
      <c r="I1" s="10"/>
      <c r="J1" s="10"/>
      <c r="K1" s="9"/>
      <c r="L1" s="10"/>
      <c r="M1" s="10"/>
      <c r="N1" s="11"/>
      <c r="O1" s="10"/>
    </row>
    <row r="2" spans="1:15" ht="20.25">
      <c r="A2" s="29" t="s">
        <v>62</v>
      </c>
      <c r="B2" s="9"/>
      <c r="C2" s="10"/>
      <c r="D2" s="10"/>
      <c r="E2" s="9"/>
      <c r="F2" s="10"/>
      <c r="G2" s="10"/>
      <c r="H2" s="9"/>
      <c r="I2" s="10"/>
      <c r="J2" s="10"/>
      <c r="K2" s="9"/>
      <c r="L2" s="10"/>
      <c r="M2" s="10"/>
      <c r="N2" s="11"/>
      <c r="O2" s="10"/>
    </row>
    <row r="3" spans="1:15" ht="15.75">
      <c r="A3" s="10"/>
      <c r="B3" s="9"/>
      <c r="C3" s="10"/>
      <c r="D3" s="10"/>
      <c r="E3" s="9"/>
      <c r="F3" s="10"/>
      <c r="G3" s="10"/>
      <c r="H3" s="9"/>
      <c r="I3" s="10"/>
      <c r="J3" s="10"/>
      <c r="K3" s="9"/>
      <c r="L3" s="10"/>
      <c r="M3" s="10"/>
      <c r="N3" s="11"/>
      <c r="O3" s="10"/>
    </row>
    <row r="4" spans="1:15" ht="31.5" customHeight="1">
      <c r="A4" s="32"/>
      <c r="B4" s="76" t="s">
        <v>67</v>
      </c>
      <c r="C4" s="76"/>
      <c r="D4" s="32"/>
      <c r="E4" s="77" t="s">
        <v>68</v>
      </c>
      <c r="F4" s="77"/>
      <c r="G4" s="32"/>
      <c r="H4" s="76" t="s">
        <v>69</v>
      </c>
      <c r="I4" s="76"/>
      <c r="J4" s="32"/>
      <c r="K4" s="76" t="s">
        <v>70</v>
      </c>
      <c r="L4" s="76"/>
      <c r="M4" s="10"/>
      <c r="N4" s="11"/>
      <c r="O4" s="10"/>
    </row>
    <row r="5" spans="1:15" ht="17.25">
      <c r="A5" s="10" t="s">
        <v>65</v>
      </c>
      <c r="B5" s="14" t="s">
        <v>54</v>
      </c>
      <c r="C5" s="15" t="s">
        <v>66</v>
      </c>
      <c r="D5" s="16"/>
      <c r="E5" s="17" t="s">
        <v>54</v>
      </c>
      <c r="F5" s="15" t="s">
        <v>66</v>
      </c>
      <c r="G5" s="16"/>
      <c r="H5" s="17" t="s">
        <v>54</v>
      </c>
      <c r="I5" s="18" t="s">
        <v>66</v>
      </c>
      <c r="J5" s="16"/>
      <c r="K5" s="17" t="s">
        <v>54</v>
      </c>
      <c r="L5" s="15" t="s">
        <v>66</v>
      </c>
      <c r="M5" s="16"/>
      <c r="N5" s="11"/>
      <c r="O5" s="10"/>
    </row>
    <row r="6" spans="1:15" ht="15.75">
      <c r="A6" s="12"/>
      <c r="B6" s="9"/>
      <c r="C6" s="12"/>
      <c r="D6" s="12"/>
      <c r="E6" s="13"/>
      <c r="F6" s="12"/>
      <c r="G6" s="12"/>
      <c r="H6" s="13"/>
      <c r="I6" s="10"/>
      <c r="J6" s="12"/>
      <c r="K6" s="13"/>
      <c r="L6" s="12"/>
      <c r="M6" s="10"/>
      <c r="N6" s="11"/>
      <c r="O6" s="10"/>
    </row>
    <row r="7" spans="1:15" ht="15.75">
      <c r="A7" s="10" t="s">
        <v>1</v>
      </c>
      <c r="B7" s="19">
        <f>SUM(B8:B61)</f>
        <v>2889651.1499999994</v>
      </c>
      <c r="C7" s="30">
        <v>3218105191</v>
      </c>
      <c r="D7" s="9"/>
      <c r="E7" s="19">
        <f>SUM(E8:E61)</f>
        <v>48555.43</v>
      </c>
      <c r="F7" s="30">
        <v>1345157578</v>
      </c>
      <c r="G7" s="9"/>
      <c r="H7" s="19">
        <f>SUM(H8:H61)</f>
        <v>598410.1800000002</v>
      </c>
      <c r="I7" s="30">
        <v>656721096</v>
      </c>
      <c r="J7" s="9"/>
      <c r="K7" s="19">
        <f>SUM(K8:K61)</f>
        <v>321640.67</v>
      </c>
      <c r="L7" s="30">
        <v>2122094390</v>
      </c>
      <c r="M7" s="9"/>
      <c r="N7" s="20"/>
      <c r="O7" s="10"/>
    </row>
    <row r="8" spans="1:15" ht="15.75">
      <c r="A8" s="10" t="s">
        <v>2</v>
      </c>
      <c r="B8" s="21">
        <v>0</v>
      </c>
      <c r="C8" s="31">
        <v>0</v>
      </c>
      <c r="D8" s="9"/>
      <c r="E8" s="21">
        <v>0</v>
      </c>
      <c r="F8" s="31">
        <v>0</v>
      </c>
      <c r="G8" s="9"/>
      <c r="H8" s="9">
        <v>3227.64</v>
      </c>
      <c r="I8" s="23">
        <v>3750387</v>
      </c>
      <c r="J8" s="9"/>
      <c r="K8" s="21">
        <v>0</v>
      </c>
      <c r="L8" s="31">
        <v>0</v>
      </c>
      <c r="M8" s="9"/>
      <c r="N8" s="20"/>
      <c r="O8" s="10"/>
    </row>
    <row r="9" spans="1:15" ht="15.75">
      <c r="A9" s="10" t="s">
        <v>3</v>
      </c>
      <c r="B9" s="21">
        <v>0</v>
      </c>
      <c r="C9" s="31">
        <v>0</v>
      </c>
      <c r="D9" s="9"/>
      <c r="E9" s="21">
        <v>0</v>
      </c>
      <c r="F9" s="31">
        <v>0</v>
      </c>
      <c r="G9" s="9"/>
      <c r="H9" s="9">
        <v>43500.98</v>
      </c>
      <c r="I9" s="23">
        <v>47048800</v>
      </c>
      <c r="J9" s="9"/>
      <c r="K9" s="21">
        <v>0</v>
      </c>
      <c r="L9" s="31">
        <v>0</v>
      </c>
      <c r="M9" s="9"/>
      <c r="N9" s="20"/>
      <c r="O9" s="10"/>
    </row>
    <row r="10" spans="1:15" ht="15.75">
      <c r="A10" s="10" t="s">
        <v>4</v>
      </c>
      <c r="B10" s="21">
        <v>0</v>
      </c>
      <c r="C10" s="31">
        <v>0</v>
      </c>
      <c r="D10" s="9"/>
      <c r="E10" s="9">
        <v>63.64</v>
      </c>
      <c r="F10" s="23">
        <v>513000</v>
      </c>
      <c r="G10" s="9"/>
      <c r="H10" s="9">
        <v>7320.96</v>
      </c>
      <c r="I10" s="23">
        <v>5592119</v>
      </c>
      <c r="J10" s="9"/>
      <c r="K10" s="21">
        <v>0</v>
      </c>
      <c r="L10" s="31">
        <v>0</v>
      </c>
      <c r="M10" s="9"/>
      <c r="N10" s="20"/>
      <c r="O10" s="10"/>
    </row>
    <row r="11" spans="1:15" ht="15.75">
      <c r="A11" s="10" t="s">
        <v>5</v>
      </c>
      <c r="B11" s="21">
        <v>0</v>
      </c>
      <c r="C11" s="31">
        <v>0</v>
      </c>
      <c r="D11" s="9"/>
      <c r="E11" s="9">
        <v>592.67</v>
      </c>
      <c r="F11" s="23">
        <v>997900</v>
      </c>
      <c r="G11" s="9"/>
      <c r="H11" s="9">
        <v>27884.94</v>
      </c>
      <c r="I11" s="23">
        <v>48964500</v>
      </c>
      <c r="J11" s="9"/>
      <c r="K11" s="9">
        <v>62689.43</v>
      </c>
      <c r="L11" s="23">
        <v>133074800</v>
      </c>
      <c r="M11" s="9"/>
      <c r="N11" s="20"/>
      <c r="O11" s="10"/>
    </row>
    <row r="12" spans="1:15" ht="15.75">
      <c r="A12" s="10" t="s">
        <v>6</v>
      </c>
      <c r="B12" s="21">
        <v>0</v>
      </c>
      <c r="C12" s="31">
        <v>0</v>
      </c>
      <c r="D12" s="9"/>
      <c r="E12" s="21">
        <v>0</v>
      </c>
      <c r="F12" s="31">
        <v>0</v>
      </c>
      <c r="G12" s="9"/>
      <c r="H12" s="9">
        <v>8041</v>
      </c>
      <c r="I12" s="23">
        <v>11625000</v>
      </c>
      <c r="J12" s="9"/>
      <c r="K12" s="21">
        <v>0</v>
      </c>
      <c r="L12" s="31">
        <v>0</v>
      </c>
      <c r="M12" s="9"/>
      <c r="N12" s="20"/>
      <c r="O12" s="10"/>
    </row>
    <row r="13" spans="1:15" ht="15.75">
      <c r="A13" s="10" t="s">
        <v>7</v>
      </c>
      <c r="B13" s="21">
        <v>0</v>
      </c>
      <c r="C13" s="31">
        <v>0</v>
      </c>
      <c r="D13" s="9"/>
      <c r="E13" s="21">
        <v>0</v>
      </c>
      <c r="F13" s="31">
        <v>0</v>
      </c>
      <c r="G13" s="9"/>
      <c r="H13" s="9">
        <v>15176.53</v>
      </c>
      <c r="I13" s="23">
        <v>23603300</v>
      </c>
      <c r="J13" s="9"/>
      <c r="K13" s="21">
        <v>0</v>
      </c>
      <c r="L13" s="31">
        <v>0</v>
      </c>
      <c r="M13" s="9"/>
      <c r="N13" s="20"/>
      <c r="O13" s="10"/>
    </row>
    <row r="14" spans="1:15" ht="15.75">
      <c r="A14" s="10" t="s">
        <v>8</v>
      </c>
      <c r="B14" s="21">
        <v>0</v>
      </c>
      <c r="C14" s="31">
        <v>0</v>
      </c>
      <c r="D14" s="9"/>
      <c r="E14" s="21">
        <v>0</v>
      </c>
      <c r="F14" s="31">
        <v>0</v>
      </c>
      <c r="G14" s="9"/>
      <c r="H14" s="9">
        <v>517.78</v>
      </c>
      <c r="I14" s="23">
        <v>534200</v>
      </c>
      <c r="J14" s="9"/>
      <c r="K14" s="21">
        <v>0</v>
      </c>
      <c r="L14" s="31">
        <v>0</v>
      </c>
      <c r="M14" s="9"/>
      <c r="N14" s="20"/>
      <c r="O14" s="10"/>
    </row>
    <row r="15" spans="1:15" ht="15.75">
      <c r="A15" s="10" t="s">
        <v>9</v>
      </c>
      <c r="B15" s="21">
        <v>0</v>
      </c>
      <c r="C15" s="31">
        <v>0</v>
      </c>
      <c r="D15" s="9"/>
      <c r="E15" s="21">
        <v>0</v>
      </c>
      <c r="F15" s="31">
        <v>0</v>
      </c>
      <c r="G15" s="9"/>
      <c r="H15" s="9">
        <v>56306.5</v>
      </c>
      <c r="I15" s="23">
        <v>72397696</v>
      </c>
      <c r="J15" s="9"/>
      <c r="K15" s="9">
        <v>19473.11</v>
      </c>
      <c r="L15" s="23">
        <v>34099517</v>
      </c>
      <c r="M15" s="9"/>
      <c r="N15" s="20"/>
      <c r="O15" s="10"/>
    </row>
    <row r="16" spans="1:15" ht="15.75">
      <c r="A16" s="10" t="s">
        <v>10</v>
      </c>
      <c r="B16" s="9">
        <v>69993.92</v>
      </c>
      <c r="C16" s="23">
        <v>67676200</v>
      </c>
      <c r="D16" s="9"/>
      <c r="E16" s="9">
        <v>1041.11</v>
      </c>
      <c r="F16" s="23">
        <v>2641100</v>
      </c>
      <c r="G16" s="9"/>
      <c r="H16" s="9">
        <v>9432.33</v>
      </c>
      <c r="I16" s="23">
        <v>5579400</v>
      </c>
      <c r="J16" s="9"/>
      <c r="K16" s="21">
        <v>0</v>
      </c>
      <c r="L16" s="31">
        <v>0</v>
      </c>
      <c r="M16" s="9"/>
      <c r="N16" s="20"/>
      <c r="O16" s="10"/>
    </row>
    <row r="17" spans="1:15" ht="15.75">
      <c r="A17" s="10" t="s">
        <v>11</v>
      </c>
      <c r="B17" s="21">
        <v>0</v>
      </c>
      <c r="C17" s="31">
        <v>0</v>
      </c>
      <c r="D17" s="9"/>
      <c r="E17" s="21">
        <v>0</v>
      </c>
      <c r="F17" s="31">
        <v>0</v>
      </c>
      <c r="G17" s="9"/>
      <c r="H17" s="9">
        <v>3189.8</v>
      </c>
      <c r="I17" s="23">
        <v>9677500</v>
      </c>
      <c r="J17" s="9"/>
      <c r="K17" s="21">
        <v>0</v>
      </c>
      <c r="L17" s="31">
        <v>0</v>
      </c>
      <c r="M17" s="9"/>
      <c r="N17" s="20"/>
      <c r="O17" s="10"/>
    </row>
    <row r="18" spans="1:15" ht="15.75">
      <c r="A18" s="10" t="s">
        <v>12</v>
      </c>
      <c r="B18" s="21">
        <v>0</v>
      </c>
      <c r="C18" s="31">
        <v>0</v>
      </c>
      <c r="D18" s="9"/>
      <c r="E18" s="21">
        <v>0</v>
      </c>
      <c r="F18" s="31">
        <v>0</v>
      </c>
      <c r="G18" s="9"/>
      <c r="H18" s="9">
        <v>25899.58</v>
      </c>
      <c r="I18" s="23">
        <v>37478700</v>
      </c>
      <c r="J18" s="9"/>
      <c r="K18" s="21">
        <v>0</v>
      </c>
      <c r="L18" s="31">
        <v>0</v>
      </c>
      <c r="M18" s="9"/>
      <c r="N18" s="20"/>
      <c r="O18" s="10"/>
    </row>
    <row r="19" spans="1:15" ht="15.75">
      <c r="A19" s="10" t="s">
        <v>13</v>
      </c>
      <c r="B19" s="9">
        <v>42279.55</v>
      </c>
      <c r="C19" s="23">
        <v>72314441</v>
      </c>
      <c r="D19" s="9"/>
      <c r="E19" s="21">
        <v>0</v>
      </c>
      <c r="F19" s="31">
        <v>0</v>
      </c>
      <c r="G19" s="9"/>
      <c r="H19" s="9">
        <v>16109.55</v>
      </c>
      <c r="I19" s="23">
        <v>23321428</v>
      </c>
      <c r="J19" s="9"/>
      <c r="K19" s="21">
        <v>0</v>
      </c>
      <c r="L19" s="31">
        <v>0</v>
      </c>
      <c r="M19" s="9"/>
      <c r="N19" s="20"/>
      <c r="O19" s="10"/>
    </row>
    <row r="20" spans="1:15" ht="15.75">
      <c r="A20" s="10" t="s">
        <v>14</v>
      </c>
      <c r="B20" s="21">
        <v>0</v>
      </c>
      <c r="C20" s="31">
        <v>0</v>
      </c>
      <c r="D20" s="9"/>
      <c r="E20" s="9">
        <v>6878.32</v>
      </c>
      <c r="F20" s="23">
        <v>79911016</v>
      </c>
      <c r="G20" s="9"/>
      <c r="H20" s="21">
        <v>835.39</v>
      </c>
      <c r="I20" s="31">
        <v>3031968</v>
      </c>
      <c r="J20" s="9"/>
      <c r="K20" s="21">
        <v>0</v>
      </c>
      <c r="L20" s="31">
        <v>0</v>
      </c>
      <c r="M20" s="9"/>
      <c r="N20" s="20"/>
      <c r="O20" s="10"/>
    </row>
    <row r="21" spans="1:15" ht="15.75">
      <c r="A21" s="10" t="s">
        <v>15</v>
      </c>
      <c r="B21" s="21">
        <v>0</v>
      </c>
      <c r="C21" s="31">
        <v>0</v>
      </c>
      <c r="D21" s="9"/>
      <c r="E21" s="9">
        <v>363.68</v>
      </c>
      <c r="F21" s="23">
        <v>695000</v>
      </c>
      <c r="G21" s="9"/>
      <c r="H21" s="21">
        <v>0</v>
      </c>
      <c r="I21" s="31">
        <v>0</v>
      </c>
      <c r="J21" s="9"/>
      <c r="K21" s="21">
        <v>0</v>
      </c>
      <c r="L21" s="31">
        <v>0</v>
      </c>
      <c r="M21" s="9"/>
      <c r="N21" s="20"/>
      <c r="O21" s="10"/>
    </row>
    <row r="22" spans="1:15" ht="15.75">
      <c r="A22" s="10" t="s">
        <v>16</v>
      </c>
      <c r="B22" s="9">
        <v>546566.15</v>
      </c>
      <c r="C22" s="23">
        <v>520252050</v>
      </c>
      <c r="D22" s="9"/>
      <c r="E22" s="21">
        <v>0</v>
      </c>
      <c r="F22" s="31">
        <v>0</v>
      </c>
      <c r="G22" s="9"/>
      <c r="H22" s="21">
        <v>0</v>
      </c>
      <c r="I22" s="31">
        <v>0</v>
      </c>
      <c r="J22" s="9"/>
      <c r="K22" s="21">
        <v>0</v>
      </c>
      <c r="L22" s="31">
        <v>0</v>
      </c>
      <c r="M22" s="9"/>
      <c r="N22" s="20"/>
      <c r="O22" s="10"/>
    </row>
    <row r="23" spans="1:15" ht="15.75">
      <c r="A23" s="10" t="s">
        <v>17</v>
      </c>
      <c r="B23" s="9">
        <v>266779.06</v>
      </c>
      <c r="C23" s="23">
        <v>388803714</v>
      </c>
      <c r="D23" s="9"/>
      <c r="E23" s="21">
        <v>0</v>
      </c>
      <c r="F23" s="31">
        <v>0</v>
      </c>
      <c r="G23" s="9"/>
      <c r="H23" s="9">
        <v>20273.26</v>
      </c>
      <c r="I23" s="23">
        <v>10034479</v>
      </c>
      <c r="J23" s="9"/>
      <c r="K23" s="21">
        <v>0</v>
      </c>
      <c r="L23" s="31">
        <v>0</v>
      </c>
      <c r="M23" s="9"/>
      <c r="N23" s="20"/>
      <c r="O23" s="10"/>
    </row>
    <row r="24" spans="1:15" ht="15.75">
      <c r="A24" s="10" t="s">
        <v>18</v>
      </c>
      <c r="B24" s="9">
        <v>79532.87</v>
      </c>
      <c r="C24" s="23">
        <v>57392769</v>
      </c>
      <c r="D24" s="9"/>
      <c r="E24" s="21">
        <v>0</v>
      </c>
      <c r="F24" s="31">
        <v>0</v>
      </c>
      <c r="G24" s="9"/>
      <c r="H24" s="9">
        <v>1450.41</v>
      </c>
      <c r="I24" s="23">
        <v>1396680</v>
      </c>
      <c r="J24" s="9"/>
      <c r="K24" s="9">
        <v>20047.31</v>
      </c>
      <c r="L24" s="23">
        <v>27223400</v>
      </c>
      <c r="M24" s="9"/>
      <c r="N24" s="20"/>
      <c r="O24" s="10"/>
    </row>
    <row r="25" spans="1:15" ht="15.75">
      <c r="A25" s="10" t="s">
        <v>19</v>
      </c>
      <c r="B25" s="9">
        <v>79600.25</v>
      </c>
      <c r="C25" s="23">
        <v>100262873</v>
      </c>
      <c r="D25" s="9"/>
      <c r="E25" s="9">
        <v>995.89</v>
      </c>
      <c r="F25" s="23">
        <v>1939500</v>
      </c>
      <c r="G25" s="9"/>
      <c r="H25" s="9">
        <v>4996.26</v>
      </c>
      <c r="I25" s="23">
        <v>8484500</v>
      </c>
      <c r="J25" s="9"/>
      <c r="K25" s="21">
        <v>0</v>
      </c>
      <c r="L25" s="31">
        <v>0</v>
      </c>
      <c r="M25" s="9"/>
      <c r="N25" s="20"/>
      <c r="O25" s="10"/>
    </row>
    <row r="26" spans="1:15" ht="15.75">
      <c r="A26" s="10" t="s">
        <v>20</v>
      </c>
      <c r="B26" s="9">
        <v>800712.94</v>
      </c>
      <c r="C26" s="23">
        <v>789919666</v>
      </c>
      <c r="D26" s="9"/>
      <c r="E26" s="21">
        <v>0</v>
      </c>
      <c r="F26" s="31">
        <v>0</v>
      </c>
      <c r="G26" s="9"/>
      <c r="H26" s="21">
        <v>0</v>
      </c>
      <c r="I26" s="31">
        <v>0</v>
      </c>
      <c r="J26" s="9"/>
      <c r="K26" s="9">
        <v>485.9</v>
      </c>
      <c r="L26" s="23">
        <v>1904000</v>
      </c>
      <c r="M26" s="9"/>
      <c r="N26" s="20"/>
      <c r="O26" s="10"/>
    </row>
    <row r="27" spans="1:15" ht="15.75">
      <c r="A27" s="10" t="s">
        <v>21</v>
      </c>
      <c r="B27" s="9">
        <v>355914.94</v>
      </c>
      <c r="C27" s="23">
        <v>262539539</v>
      </c>
      <c r="D27" s="9"/>
      <c r="E27" s="9">
        <v>2389.36</v>
      </c>
      <c r="F27" s="23">
        <v>2523000</v>
      </c>
      <c r="G27" s="9"/>
      <c r="H27" s="9">
        <v>3265.13</v>
      </c>
      <c r="I27" s="23">
        <v>3087600</v>
      </c>
      <c r="J27" s="9"/>
      <c r="K27" s="9">
        <v>3402.9</v>
      </c>
      <c r="L27" s="23">
        <v>2796200</v>
      </c>
      <c r="M27" s="9"/>
      <c r="N27" s="20"/>
      <c r="O27" s="10"/>
    </row>
    <row r="28" spans="1:15" ht="15.75">
      <c r="A28" s="10" t="s">
        <v>22</v>
      </c>
      <c r="B28" s="21">
        <v>0</v>
      </c>
      <c r="C28" s="31">
        <v>0</v>
      </c>
      <c r="D28" s="9"/>
      <c r="E28" s="21">
        <v>0</v>
      </c>
      <c r="F28" s="31">
        <v>0</v>
      </c>
      <c r="G28" s="9"/>
      <c r="H28" s="9">
        <v>5756.27</v>
      </c>
      <c r="I28" s="23">
        <v>3953600</v>
      </c>
      <c r="J28" s="9"/>
      <c r="K28" s="9">
        <v>14370.92</v>
      </c>
      <c r="L28" s="23">
        <v>9205700</v>
      </c>
      <c r="M28" s="9"/>
      <c r="N28" s="20"/>
      <c r="O28" s="10"/>
    </row>
    <row r="29" spans="1:15" ht="15.75">
      <c r="A29" s="10" t="s">
        <v>23</v>
      </c>
      <c r="B29" s="9">
        <v>60078.31</v>
      </c>
      <c r="C29" s="23">
        <v>34585200</v>
      </c>
      <c r="D29" s="9"/>
      <c r="E29" s="21">
        <v>0</v>
      </c>
      <c r="F29" s="31">
        <v>0</v>
      </c>
      <c r="G29" s="9"/>
      <c r="H29" s="9">
        <v>68356.72</v>
      </c>
      <c r="I29" s="23">
        <v>42594200</v>
      </c>
      <c r="J29" s="9"/>
      <c r="K29" s="21">
        <v>15753.1</v>
      </c>
      <c r="L29" s="31">
        <v>9330200</v>
      </c>
      <c r="M29" s="9"/>
      <c r="N29" s="20"/>
      <c r="O29" s="10"/>
    </row>
    <row r="30" spans="1:15" ht="15.75">
      <c r="A30" s="10" t="s">
        <v>24</v>
      </c>
      <c r="B30" s="21">
        <v>0</v>
      </c>
      <c r="C30" s="31">
        <v>0</v>
      </c>
      <c r="D30" s="9"/>
      <c r="E30" s="9">
        <v>1732.5</v>
      </c>
      <c r="F30" s="23">
        <v>4972600</v>
      </c>
      <c r="G30" s="9"/>
      <c r="H30" s="9">
        <v>2590.55</v>
      </c>
      <c r="I30" s="23">
        <v>3422400</v>
      </c>
      <c r="J30" s="9"/>
      <c r="K30" s="21">
        <v>2003.37</v>
      </c>
      <c r="L30" s="31">
        <v>2617400</v>
      </c>
      <c r="M30" s="9"/>
      <c r="N30" s="20"/>
      <c r="O30" s="10"/>
    </row>
    <row r="31" spans="1:15" ht="15.75">
      <c r="A31" s="10" t="s">
        <v>25</v>
      </c>
      <c r="B31" s="21">
        <v>0</v>
      </c>
      <c r="C31" s="31">
        <v>0</v>
      </c>
      <c r="D31" s="9"/>
      <c r="E31" s="9">
        <v>130.15</v>
      </c>
      <c r="F31" s="23">
        <v>381600</v>
      </c>
      <c r="G31" s="9"/>
      <c r="H31" s="9">
        <v>20699.82</v>
      </c>
      <c r="I31" s="23">
        <v>30965900</v>
      </c>
      <c r="J31" s="9"/>
      <c r="K31" s="21">
        <v>0</v>
      </c>
      <c r="L31" s="31">
        <v>0</v>
      </c>
      <c r="M31" s="9"/>
      <c r="N31" s="20"/>
      <c r="O31" s="10"/>
    </row>
    <row r="32" spans="1:15" ht="15.75">
      <c r="A32" s="10" t="s">
        <v>26</v>
      </c>
      <c r="B32" s="21">
        <v>0</v>
      </c>
      <c r="C32" s="31">
        <v>0</v>
      </c>
      <c r="D32" s="9"/>
      <c r="E32" s="9">
        <v>840.47</v>
      </c>
      <c r="F32" s="23">
        <v>1133100</v>
      </c>
      <c r="G32" s="9"/>
      <c r="H32" s="21">
        <v>0</v>
      </c>
      <c r="I32" s="31">
        <v>0</v>
      </c>
      <c r="J32" s="9"/>
      <c r="K32" s="21">
        <v>0</v>
      </c>
      <c r="L32" s="31">
        <v>0</v>
      </c>
      <c r="M32" s="9"/>
      <c r="N32" s="20"/>
      <c r="O32" s="10"/>
    </row>
    <row r="33" spans="1:15" ht="15.75">
      <c r="A33" s="10" t="s">
        <v>27</v>
      </c>
      <c r="B33" s="21">
        <v>0</v>
      </c>
      <c r="C33" s="31">
        <v>0</v>
      </c>
      <c r="D33" s="9"/>
      <c r="E33" s="21">
        <v>0</v>
      </c>
      <c r="F33" s="31">
        <v>0</v>
      </c>
      <c r="G33" s="9"/>
      <c r="H33" s="9">
        <v>6753.13</v>
      </c>
      <c r="I33" s="23">
        <v>8775300</v>
      </c>
      <c r="J33" s="9"/>
      <c r="K33" s="21">
        <v>0</v>
      </c>
      <c r="L33" s="31">
        <v>0</v>
      </c>
      <c r="M33" s="9"/>
      <c r="N33" s="20"/>
      <c r="O33" s="10"/>
    </row>
    <row r="34" spans="1:15" ht="15.75">
      <c r="A34" s="22" t="s">
        <v>59</v>
      </c>
      <c r="B34" s="21">
        <v>0</v>
      </c>
      <c r="C34" s="31">
        <v>0</v>
      </c>
      <c r="D34" s="9"/>
      <c r="E34" s="21">
        <v>0</v>
      </c>
      <c r="F34" s="31">
        <v>0</v>
      </c>
      <c r="G34" s="9"/>
      <c r="H34" s="21">
        <v>0</v>
      </c>
      <c r="I34" s="31">
        <v>0</v>
      </c>
      <c r="J34" s="9"/>
      <c r="K34" s="21">
        <v>433.69</v>
      </c>
      <c r="L34" s="31">
        <v>131208500</v>
      </c>
      <c r="M34" s="9"/>
      <c r="N34" s="20"/>
      <c r="O34" s="10"/>
    </row>
    <row r="35" spans="1:15" ht="15.75">
      <c r="A35" s="10" t="s">
        <v>28</v>
      </c>
      <c r="B35" s="9">
        <v>9175.74</v>
      </c>
      <c r="C35" s="23">
        <v>7052967</v>
      </c>
      <c r="D35" s="9"/>
      <c r="E35" s="9">
        <v>6665.98</v>
      </c>
      <c r="F35" s="23">
        <v>9636067</v>
      </c>
      <c r="G35" s="9"/>
      <c r="H35" s="9">
        <v>36471.79</v>
      </c>
      <c r="I35" s="23">
        <v>27181989</v>
      </c>
      <c r="J35" s="9"/>
      <c r="K35" s="9">
        <v>3.69</v>
      </c>
      <c r="L35" s="23">
        <v>121709</v>
      </c>
      <c r="M35" s="9"/>
      <c r="N35" s="20"/>
      <c r="O35" s="10"/>
    </row>
    <row r="36" spans="1:15" ht="15.75">
      <c r="A36" s="10" t="s">
        <v>29</v>
      </c>
      <c r="B36" s="21">
        <v>0</v>
      </c>
      <c r="C36" s="31">
        <v>0</v>
      </c>
      <c r="D36" s="9"/>
      <c r="E36" s="21">
        <v>0</v>
      </c>
      <c r="F36" s="31">
        <v>0</v>
      </c>
      <c r="G36" s="9"/>
      <c r="H36" s="9">
        <v>2198.95</v>
      </c>
      <c r="I36" s="23">
        <v>2403400</v>
      </c>
      <c r="J36" s="9"/>
      <c r="K36" s="21">
        <v>0</v>
      </c>
      <c r="L36" s="31">
        <v>0</v>
      </c>
      <c r="M36" s="9"/>
      <c r="N36" s="20"/>
      <c r="O36" s="10"/>
    </row>
    <row r="37" spans="1:15" ht="15.75">
      <c r="A37" s="10" t="s">
        <v>56</v>
      </c>
      <c r="B37" s="21">
        <v>0</v>
      </c>
      <c r="C37" s="31">
        <v>0</v>
      </c>
      <c r="D37" s="9"/>
      <c r="E37" s="21">
        <v>0</v>
      </c>
      <c r="F37" s="31">
        <v>0</v>
      </c>
      <c r="G37" s="9"/>
      <c r="H37" s="21">
        <v>0</v>
      </c>
      <c r="I37" s="31">
        <v>0</v>
      </c>
      <c r="J37" s="9"/>
      <c r="K37" s="21">
        <v>4892.06</v>
      </c>
      <c r="L37" s="31">
        <v>15245600</v>
      </c>
      <c r="M37" s="9"/>
      <c r="N37" s="20"/>
      <c r="O37" s="10"/>
    </row>
    <row r="38" spans="1:15" ht="15.75">
      <c r="A38" s="10" t="s">
        <v>30</v>
      </c>
      <c r="B38" s="21">
        <v>0</v>
      </c>
      <c r="C38" s="31">
        <v>0</v>
      </c>
      <c r="D38" s="9"/>
      <c r="E38" s="9">
        <v>70.39</v>
      </c>
      <c r="F38" s="23">
        <v>2117668</v>
      </c>
      <c r="G38" s="9"/>
      <c r="H38" s="21">
        <v>8589.36</v>
      </c>
      <c r="I38" s="31">
        <v>41694524</v>
      </c>
      <c r="J38" s="9"/>
      <c r="K38" s="9">
        <v>48064.02</v>
      </c>
      <c r="L38" s="23">
        <v>224767809</v>
      </c>
      <c r="M38" s="9"/>
      <c r="N38" s="20"/>
      <c r="O38" s="10"/>
    </row>
    <row r="39" spans="1:15" ht="15.75">
      <c r="A39" s="10" t="s">
        <v>31</v>
      </c>
      <c r="B39" s="21">
        <v>0</v>
      </c>
      <c r="C39" s="31">
        <v>0</v>
      </c>
      <c r="D39" s="9"/>
      <c r="E39" s="9">
        <v>208.04</v>
      </c>
      <c r="F39" s="23">
        <v>452000</v>
      </c>
      <c r="G39" s="9"/>
      <c r="H39" s="21">
        <v>0</v>
      </c>
      <c r="I39" s="31">
        <v>0</v>
      </c>
      <c r="J39" s="9"/>
      <c r="K39" s="21">
        <v>0</v>
      </c>
      <c r="L39" s="31">
        <v>0</v>
      </c>
      <c r="M39" s="9"/>
      <c r="N39" s="20"/>
      <c r="O39" s="10"/>
    </row>
    <row r="40" spans="1:15" ht="15.75">
      <c r="A40" s="10" t="s">
        <v>32</v>
      </c>
      <c r="B40" s="21">
        <v>0</v>
      </c>
      <c r="C40" s="31">
        <v>0</v>
      </c>
      <c r="D40" s="9"/>
      <c r="E40" s="21">
        <v>0</v>
      </c>
      <c r="F40" s="31">
        <v>0</v>
      </c>
      <c r="G40" s="9"/>
      <c r="H40" s="9">
        <v>14761.65</v>
      </c>
      <c r="I40" s="23">
        <v>14622300</v>
      </c>
      <c r="J40" s="9"/>
      <c r="K40" s="9">
        <v>13175.39</v>
      </c>
      <c r="L40" s="23">
        <v>12800700</v>
      </c>
      <c r="M40" s="9"/>
      <c r="N40" s="20"/>
      <c r="O40" s="10"/>
    </row>
    <row r="41" spans="1:15" ht="15.75">
      <c r="A41" s="10" t="s">
        <v>33</v>
      </c>
      <c r="B41" s="21">
        <v>0</v>
      </c>
      <c r="C41" s="31">
        <v>0</v>
      </c>
      <c r="D41" s="9"/>
      <c r="E41" s="21">
        <v>0</v>
      </c>
      <c r="F41" s="31">
        <v>0</v>
      </c>
      <c r="G41" s="9"/>
      <c r="H41" s="9">
        <v>16212.34</v>
      </c>
      <c r="I41" s="23">
        <v>15754200</v>
      </c>
      <c r="J41" s="9"/>
      <c r="K41" s="9">
        <v>1893.52</v>
      </c>
      <c r="L41" s="23">
        <v>909872</v>
      </c>
      <c r="M41" s="9"/>
      <c r="N41" s="20"/>
      <c r="O41" s="10"/>
    </row>
    <row r="42" spans="1:15" ht="15.75">
      <c r="A42" s="22" t="s">
        <v>57</v>
      </c>
      <c r="B42" s="21">
        <v>0</v>
      </c>
      <c r="C42" s="31">
        <v>0</v>
      </c>
      <c r="D42" s="9"/>
      <c r="E42" s="21">
        <v>0</v>
      </c>
      <c r="F42" s="31">
        <v>0</v>
      </c>
      <c r="G42" s="9"/>
      <c r="H42" s="21">
        <v>0</v>
      </c>
      <c r="I42" s="31">
        <v>0</v>
      </c>
      <c r="J42" s="9"/>
      <c r="K42" s="21">
        <v>24936.98</v>
      </c>
      <c r="L42" s="31">
        <v>171716718</v>
      </c>
      <c r="M42" s="9"/>
      <c r="N42" s="20"/>
      <c r="O42" s="10"/>
    </row>
    <row r="43" spans="1:15" ht="15.75">
      <c r="A43" s="22" t="s">
        <v>60</v>
      </c>
      <c r="B43" s="21">
        <v>0</v>
      </c>
      <c r="C43" s="31">
        <v>0</v>
      </c>
      <c r="D43" s="9"/>
      <c r="E43" s="21">
        <v>0</v>
      </c>
      <c r="F43" s="31">
        <v>0</v>
      </c>
      <c r="G43" s="9"/>
      <c r="H43" s="21">
        <v>0</v>
      </c>
      <c r="I43" s="31">
        <v>0</v>
      </c>
      <c r="J43" s="9"/>
      <c r="K43" s="21">
        <v>173.51</v>
      </c>
      <c r="L43" s="31">
        <v>409892600</v>
      </c>
      <c r="M43" s="9"/>
      <c r="N43" s="20"/>
      <c r="O43" s="10"/>
    </row>
    <row r="44" spans="1:15" ht="15.75">
      <c r="A44" s="10" t="s">
        <v>34</v>
      </c>
      <c r="B44" s="21">
        <v>0</v>
      </c>
      <c r="C44" s="31">
        <v>0</v>
      </c>
      <c r="D44" s="9"/>
      <c r="E44" s="21">
        <v>0</v>
      </c>
      <c r="F44" s="31">
        <v>0</v>
      </c>
      <c r="G44" s="9"/>
      <c r="H44" s="9">
        <v>3566.19</v>
      </c>
      <c r="I44" s="23">
        <v>3226635</v>
      </c>
      <c r="J44" s="9"/>
      <c r="K44" s="9">
        <v>7626.56</v>
      </c>
      <c r="L44" s="23">
        <v>11224413</v>
      </c>
      <c r="M44" s="9"/>
      <c r="N44" s="20"/>
      <c r="O44" s="10"/>
    </row>
    <row r="45" spans="1:15" ht="15.75">
      <c r="A45" s="10" t="s">
        <v>35</v>
      </c>
      <c r="B45" s="21">
        <v>0</v>
      </c>
      <c r="C45" s="31">
        <v>0</v>
      </c>
      <c r="D45" s="9"/>
      <c r="E45" s="21">
        <v>0</v>
      </c>
      <c r="F45" s="31">
        <v>0</v>
      </c>
      <c r="G45" s="9"/>
      <c r="H45" s="21">
        <v>0</v>
      </c>
      <c r="I45" s="31">
        <v>0</v>
      </c>
      <c r="J45" s="9"/>
      <c r="K45" s="9">
        <v>33328.08</v>
      </c>
      <c r="L45" s="23">
        <v>800477337</v>
      </c>
      <c r="M45" s="9"/>
      <c r="N45" s="20"/>
      <c r="O45" s="10"/>
    </row>
    <row r="46" spans="1:15" ht="15.75">
      <c r="A46" s="10" t="s">
        <v>36</v>
      </c>
      <c r="B46" s="9">
        <v>172150.65</v>
      </c>
      <c r="C46" s="23">
        <v>182080877</v>
      </c>
      <c r="D46" s="9"/>
      <c r="E46" s="21">
        <v>0</v>
      </c>
      <c r="F46" s="31">
        <v>0</v>
      </c>
      <c r="G46" s="9"/>
      <c r="H46" s="9">
        <v>54122</v>
      </c>
      <c r="I46" s="23">
        <v>26657544</v>
      </c>
      <c r="J46" s="9"/>
      <c r="K46" s="21">
        <v>0</v>
      </c>
      <c r="L46" s="31">
        <v>0</v>
      </c>
      <c r="M46" s="9"/>
      <c r="N46" s="20"/>
      <c r="O46" s="10"/>
    </row>
    <row r="47" spans="1:15" ht="15.75">
      <c r="A47" s="10" t="s">
        <v>37</v>
      </c>
      <c r="B47" s="9">
        <v>18207.8</v>
      </c>
      <c r="C47" s="23">
        <v>18936097</v>
      </c>
      <c r="D47" s="9"/>
      <c r="E47" s="9">
        <v>1288.84</v>
      </c>
      <c r="F47" s="23">
        <v>27650100</v>
      </c>
      <c r="G47" s="9"/>
      <c r="H47" s="9">
        <v>1337.71</v>
      </c>
      <c r="I47" s="23">
        <v>1445600</v>
      </c>
      <c r="J47" s="9"/>
      <c r="K47" s="9">
        <v>8451.56</v>
      </c>
      <c r="L47" s="23">
        <v>71387902</v>
      </c>
      <c r="M47" s="9"/>
      <c r="N47" s="20"/>
      <c r="O47" s="10"/>
    </row>
    <row r="48" spans="1:15" ht="15.75">
      <c r="A48" s="10" t="s">
        <v>38</v>
      </c>
      <c r="B48" s="21">
        <v>0</v>
      </c>
      <c r="C48" s="31">
        <v>0</v>
      </c>
      <c r="D48" s="9"/>
      <c r="E48" s="21">
        <v>0</v>
      </c>
      <c r="F48" s="31">
        <v>0</v>
      </c>
      <c r="G48" s="9"/>
      <c r="H48" s="9">
        <v>32007.82</v>
      </c>
      <c r="I48" s="23">
        <v>31605221</v>
      </c>
      <c r="J48" s="9"/>
      <c r="K48" s="21">
        <v>0</v>
      </c>
      <c r="L48" s="31">
        <v>0</v>
      </c>
      <c r="M48" s="9"/>
      <c r="N48" s="20"/>
      <c r="O48" s="10"/>
    </row>
    <row r="49" spans="1:15" ht="15.75">
      <c r="A49" s="10" t="s">
        <v>39</v>
      </c>
      <c r="B49" s="21">
        <v>0</v>
      </c>
      <c r="C49" s="31">
        <v>0</v>
      </c>
      <c r="D49" s="9"/>
      <c r="E49" s="21">
        <v>0</v>
      </c>
      <c r="F49" s="31">
        <v>0</v>
      </c>
      <c r="G49" s="9"/>
      <c r="H49" s="9">
        <v>16499.27</v>
      </c>
      <c r="I49" s="23">
        <v>17278700</v>
      </c>
      <c r="J49" s="9"/>
      <c r="K49" s="21">
        <v>0</v>
      </c>
      <c r="L49" s="31">
        <v>0</v>
      </c>
      <c r="M49" s="9"/>
      <c r="N49" s="20"/>
      <c r="O49" s="10"/>
    </row>
    <row r="50" spans="1:15" ht="15.75">
      <c r="A50" s="10" t="s">
        <v>40</v>
      </c>
      <c r="B50" s="21">
        <v>0</v>
      </c>
      <c r="C50" s="31">
        <v>0</v>
      </c>
      <c r="D50" s="9"/>
      <c r="E50" s="9">
        <v>675.51</v>
      </c>
      <c r="F50" s="23">
        <v>3687800</v>
      </c>
      <c r="G50" s="9"/>
      <c r="H50" s="21">
        <v>0</v>
      </c>
      <c r="I50" s="31">
        <v>0</v>
      </c>
      <c r="J50" s="9"/>
      <c r="K50" s="21">
        <v>0</v>
      </c>
      <c r="L50" s="31">
        <v>0</v>
      </c>
      <c r="M50" s="9"/>
      <c r="N50" s="20"/>
      <c r="O50" s="10"/>
    </row>
    <row r="51" spans="1:15" ht="15.75">
      <c r="A51" s="10" t="s">
        <v>41</v>
      </c>
      <c r="B51" s="21">
        <v>0</v>
      </c>
      <c r="C51" s="31">
        <v>0</v>
      </c>
      <c r="D51" s="9"/>
      <c r="E51" s="21">
        <v>0</v>
      </c>
      <c r="F51" s="31">
        <v>0</v>
      </c>
      <c r="G51" s="9"/>
      <c r="H51" s="9">
        <v>18842.48</v>
      </c>
      <c r="I51" s="23">
        <v>17940400</v>
      </c>
      <c r="J51" s="9"/>
      <c r="K51" s="21">
        <v>0</v>
      </c>
      <c r="L51" s="31">
        <v>0</v>
      </c>
      <c r="M51" s="9"/>
      <c r="N51" s="20"/>
      <c r="O51" s="10"/>
    </row>
    <row r="52" spans="1:15" ht="15.75">
      <c r="A52" s="10" t="s">
        <v>42</v>
      </c>
      <c r="B52" s="21">
        <v>0</v>
      </c>
      <c r="C52" s="31">
        <v>0</v>
      </c>
      <c r="D52" s="9"/>
      <c r="E52" s="9">
        <v>18623.73</v>
      </c>
      <c r="F52" s="23">
        <v>1159257817</v>
      </c>
      <c r="G52" s="9"/>
      <c r="H52" s="21">
        <v>0</v>
      </c>
      <c r="I52" s="31">
        <v>0</v>
      </c>
      <c r="J52" s="9"/>
      <c r="K52" s="21">
        <v>0</v>
      </c>
      <c r="L52" s="31">
        <v>0</v>
      </c>
      <c r="M52" s="9"/>
      <c r="N52" s="20"/>
      <c r="O52" s="10"/>
    </row>
    <row r="53" spans="1:15" ht="15.75">
      <c r="A53" s="10" t="s">
        <v>43</v>
      </c>
      <c r="B53" s="9">
        <v>19431.34</v>
      </c>
      <c r="C53" s="23">
        <v>28989003</v>
      </c>
      <c r="D53" s="9"/>
      <c r="E53" s="9">
        <v>848.33</v>
      </c>
      <c r="F53" s="23">
        <v>940100</v>
      </c>
      <c r="G53" s="9"/>
      <c r="H53" s="21">
        <v>1366.4</v>
      </c>
      <c r="I53" s="31">
        <v>650700</v>
      </c>
      <c r="J53" s="9"/>
      <c r="K53" s="9">
        <v>9893.36</v>
      </c>
      <c r="L53" s="23">
        <v>13706173</v>
      </c>
      <c r="M53" s="9"/>
      <c r="N53" s="20"/>
      <c r="O53" s="10"/>
    </row>
    <row r="54" spans="1:15" ht="15.75">
      <c r="A54" s="10" t="s">
        <v>44</v>
      </c>
      <c r="B54" s="21">
        <v>0</v>
      </c>
      <c r="C54" s="31">
        <v>0</v>
      </c>
      <c r="D54" s="9"/>
      <c r="E54" s="21">
        <v>0</v>
      </c>
      <c r="F54" s="31">
        <v>0</v>
      </c>
      <c r="G54" s="9"/>
      <c r="H54" s="9">
        <v>9452.75</v>
      </c>
      <c r="I54" s="23">
        <v>11035700</v>
      </c>
      <c r="J54" s="9"/>
      <c r="K54" s="21">
        <v>0</v>
      </c>
      <c r="L54" s="31">
        <v>0</v>
      </c>
      <c r="M54" s="9"/>
      <c r="N54" s="20"/>
      <c r="O54" s="10"/>
    </row>
    <row r="55" spans="1:15" ht="15.75">
      <c r="A55" s="10" t="s">
        <v>45</v>
      </c>
      <c r="B55" s="21">
        <v>0</v>
      </c>
      <c r="C55" s="31">
        <v>0</v>
      </c>
      <c r="D55" s="9"/>
      <c r="E55" s="21">
        <v>0</v>
      </c>
      <c r="F55" s="31">
        <v>0</v>
      </c>
      <c r="G55" s="9"/>
      <c r="H55" s="9">
        <v>18693.65</v>
      </c>
      <c r="I55" s="23">
        <v>28674300</v>
      </c>
      <c r="J55" s="9"/>
      <c r="K55" s="21">
        <v>0</v>
      </c>
      <c r="L55" s="31">
        <v>0</v>
      </c>
      <c r="M55" s="9"/>
      <c r="N55" s="20"/>
      <c r="O55" s="10"/>
    </row>
    <row r="56" spans="1:15" ht="15.75">
      <c r="A56" s="10" t="s">
        <v>46</v>
      </c>
      <c r="B56" s="9">
        <v>156741.17</v>
      </c>
      <c r="C56" s="23">
        <v>289473416</v>
      </c>
      <c r="D56" s="9"/>
      <c r="E56" s="9">
        <v>1578.17</v>
      </c>
      <c r="F56" s="23">
        <v>6142184</v>
      </c>
      <c r="G56" s="9"/>
      <c r="H56" s="21">
        <v>5202.28</v>
      </c>
      <c r="I56" s="31">
        <v>5283604</v>
      </c>
      <c r="J56" s="9"/>
      <c r="K56" s="9">
        <v>24974.19</v>
      </c>
      <c r="L56" s="23">
        <v>33024340</v>
      </c>
      <c r="M56" s="9"/>
      <c r="N56" s="20"/>
      <c r="O56" s="10"/>
    </row>
    <row r="57" spans="1:15" ht="15.75">
      <c r="A57" s="10" t="s">
        <v>47</v>
      </c>
      <c r="B57" s="9">
        <v>189697.95</v>
      </c>
      <c r="C57" s="23">
        <v>293610550</v>
      </c>
      <c r="D57" s="9"/>
      <c r="E57" s="21">
        <v>0</v>
      </c>
      <c r="F57" s="31">
        <v>0</v>
      </c>
      <c r="G57" s="9"/>
      <c r="H57" s="21">
        <v>1318.26</v>
      </c>
      <c r="I57" s="31">
        <v>1522800</v>
      </c>
      <c r="J57" s="21"/>
      <c r="K57" s="21">
        <v>0</v>
      </c>
      <c r="L57" s="31">
        <v>0</v>
      </c>
      <c r="M57" s="9"/>
      <c r="N57" s="20"/>
      <c r="O57" s="10"/>
    </row>
    <row r="58" spans="1:15" ht="15.75">
      <c r="A58" s="10" t="s">
        <v>48</v>
      </c>
      <c r="B58" s="9">
        <v>22788.51</v>
      </c>
      <c r="C58" s="23">
        <v>104215829</v>
      </c>
      <c r="D58" s="9"/>
      <c r="E58" s="9">
        <v>1833.4</v>
      </c>
      <c r="F58" s="23">
        <v>2253000</v>
      </c>
      <c r="G58" s="9"/>
      <c r="H58" s="9">
        <v>5512.41</v>
      </c>
      <c r="I58" s="23">
        <v>3798522</v>
      </c>
      <c r="J58" s="9"/>
      <c r="K58" s="21">
        <v>0</v>
      </c>
      <c r="L58" s="31">
        <v>0</v>
      </c>
      <c r="M58" s="9"/>
      <c r="N58" s="20"/>
      <c r="O58" s="10"/>
    </row>
    <row r="59" spans="1:15" ht="15.75">
      <c r="A59" s="10" t="s">
        <v>49</v>
      </c>
      <c r="B59" s="21">
        <v>0</v>
      </c>
      <c r="C59" s="31">
        <v>0</v>
      </c>
      <c r="D59" s="9"/>
      <c r="E59" s="9">
        <v>83.03</v>
      </c>
      <c r="F59" s="23">
        <v>34495026</v>
      </c>
      <c r="G59" s="9"/>
      <c r="H59" s="21">
        <v>0</v>
      </c>
      <c r="I59" s="31">
        <v>0</v>
      </c>
      <c r="J59" s="9"/>
      <c r="K59" s="21">
        <v>0</v>
      </c>
      <c r="L59" s="31">
        <v>0</v>
      </c>
      <c r="M59" s="9"/>
      <c r="N59" s="20"/>
      <c r="O59" s="10"/>
    </row>
    <row r="60" spans="1:15" ht="15.75">
      <c r="A60" s="10" t="s">
        <v>50</v>
      </c>
      <c r="B60" s="21">
        <v>0</v>
      </c>
      <c r="C60" s="31">
        <v>0</v>
      </c>
      <c r="D60" s="9"/>
      <c r="E60" s="9">
        <v>1652.22</v>
      </c>
      <c r="F60" s="23">
        <v>2818000</v>
      </c>
      <c r="G60" s="9"/>
      <c r="H60" s="21">
        <v>0</v>
      </c>
      <c r="I60" s="31">
        <v>0</v>
      </c>
      <c r="J60" s="9"/>
      <c r="K60" s="21">
        <v>0</v>
      </c>
      <c r="L60" s="31">
        <v>0</v>
      </c>
      <c r="M60" s="9"/>
      <c r="N60" s="20"/>
      <c r="O60" s="10"/>
    </row>
    <row r="61" spans="1:15" ht="15.75">
      <c r="A61" s="10" t="s">
        <v>51</v>
      </c>
      <c r="B61" s="21">
        <v>0</v>
      </c>
      <c r="C61" s="31">
        <v>0</v>
      </c>
      <c r="D61" s="9"/>
      <c r="E61" s="21">
        <v>0</v>
      </c>
      <c r="F61" s="31">
        <v>0</v>
      </c>
      <c r="G61" s="9"/>
      <c r="H61" s="9">
        <v>670.34</v>
      </c>
      <c r="I61" s="23">
        <v>625300</v>
      </c>
      <c r="J61" s="9"/>
      <c r="K61" s="9">
        <v>5568.02</v>
      </c>
      <c r="L61" s="23">
        <v>5359500</v>
      </c>
      <c r="M61" s="9"/>
      <c r="N61" s="20"/>
      <c r="O61" s="10"/>
    </row>
    <row r="62" spans="1:15" ht="15.75">
      <c r="A62" s="12"/>
      <c r="B62" s="13"/>
      <c r="C62" s="13"/>
      <c r="D62" s="13"/>
      <c r="E62" s="13"/>
      <c r="F62" s="13"/>
      <c r="G62" s="13"/>
      <c r="H62" s="13"/>
      <c r="I62" s="13"/>
      <c r="J62" s="13"/>
      <c r="K62" s="13"/>
      <c r="L62" s="13"/>
      <c r="M62" s="9"/>
      <c r="N62" s="20"/>
      <c r="O62" s="10"/>
    </row>
    <row r="63" spans="1:15" ht="15.75">
      <c r="A63" s="23" t="s">
        <v>52</v>
      </c>
      <c r="B63" s="9"/>
      <c r="C63" s="9"/>
      <c r="D63" s="9"/>
      <c r="E63" s="9"/>
      <c r="F63" s="9"/>
      <c r="G63" s="9"/>
      <c r="H63" s="9"/>
      <c r="I63" s="9"/>
      <c r="J63" s="9"/>
      <c r="K63" s="9"/>
      <c r="L63" s="9"/>
      <c r="M63" s="9"/>
      <c r="N63" s="20"/>
      <c r="O63" s="10"/>
    </row>
    <row r="64" spans="1:15" ht="15.75">
      <c r="A64" s="24" t="s">
        <v>55</v>
      </c>
      <c r="B64" s="9"/>
      <c r="C64" s="9"/>
      <c r="D64" s="9"/>
      <c r="E64" s="9"/>
      <c r="F64" s="9"/>
      <c r="G64" s="9"/>
      <c r="H64" s="9"/>
      <c r="I64" s="9"/>
      <c r="J64" s="9"/>
      <c r="K64" s="9"/>
      <c r="L64" s="9"/>
      <c r="M64" s="9"/>
      <c r="N64" s="20"/>
      <c r="O64" s="10"/>
    </row>
    <row r="65" spans="1:15" ht="15.75">
      <c r="A65" s="23" t="s">
        <v>58</v>
      </c>
      <c r="B65" s="9"/>
      <c r="C65" s="9"/>
      <c r="D65" s="9"/>
      <c r="E65" s="9"/>
      <c r="F65" s="9"/>
      <c r="G65" s="9"/>
      <c r="H65" s="9"/>
      <c r="I65" s="9"/>
      <c r="J65" s="9"/>
      <c r="K65" s="9"/>
      <c r="L65" s="9"/>
      <c r="M65" s="9"/>
      <c r="N65" s="20"/>
      <c r="O65" s="10"/>
    </row>
    <row r="66" spans="1:15" ht="15.75">
      <c r="A66" s="23" t="s">
        <v>53</v>
      </c>
      <c r="B66" s="9"/>
      <c r="C66" s="9"/>
      <c r="D66" s="9"/>
      <c r="E66" s="9"/>
      <c r="F66" s="9"/>
      <c r="G66" s="9"/>
      <c r="H66" s="9"/>
      <c r="I66" s="9"/>
      <c r="J66" s="9"/>
      <c r="K66" s="9"/>
      <c r="L66" s="9"/>
      <c r="M66" s="9"/>
      <c r="N66" s="20"/>
      <c r="O66" s="10"/>
    </row>
    <row r="67" spans="1:15" ht="15.75">
      <c r="A67" s="23" t="s">
        <v>63</v>
      </c>
      <c r="B67" s="9"/>
      <c r="C67" s="9"/>
      <c r="D67" s="9"/>
      <c r="E67" s="9"/>
      <c r="F67" s="9"/>
      <c r="G67" s="9"/>
      <c r="H67" s="9"/>
      <c r="I67" s="9"/>
      <c r="J67" s="9"/>
      <c r="K67" s="9"/>
      <c r="L67" s="9"/>
      <c r="M67" s="9"/>
      <c r="N67" s="20"/>
      <c r="O67" s="10"/>
    </row>
    <row r="68" spans="1:15" ht="36.75" customHeight="1">
      <c r="A68" s="78" t="s">
        <v>71</v>
      </c>
      <c r="B68" s="78"/>
      <c r="C68" s="78"/>
      <c r="D68" s="78"/>
      <c r="E68" s="78"/>
      <c r="F68" s="78"/>
      <c r="G68" s="78"/>
      <c r="H68" s="78"/>
      <c r="I68" s="78"/>
      <c r="J68" s="78"/>
      <c r="K68" s="78"/>
      <c r="L68" s="78"/>
      <c r="M68" s="9"/>
      <c r="N68" s="20"/>
      <c r="O68" s="10"/>
    </row>
    <row r="69" spans="1:15" ht="15.75">
      <c r="A69" s="23"/>
      <c r="B69" s="9"/>
      <c r="C69" s="9"/>
      <c r="D69" s="9"/>
      <c r="E69" s="9"/>
      <c r="F69" s="9"/>
      <c r="G69" s="9"/>
      <c r="H69" s="9"/>
      <c r="I69" s="9"/>
      <c r="J69" s="9"/>
      <c r="K69" s="9"/>
      <c r="L69" s="9"/>
      <c r="M69" s="9"/>
      <c r="N69" s="20"/>
      <c r="O69" s="10"/>
    </row>
    <row r="70" spans="1:15" ht="15.75">
      <c r="A70" s="25" t="s">
        <v>64</v>
      </c>
      <c r="B70" s="9"/>
      <c r="C70" s="9"/>
      <c r="D70" s="9"/>
      <c r="E70" s="9"/>
      <c r="F70" s="9"/>
      <c r="G70" s="9"/>
      <c r="H70" s="9"/>
      <c r="I70" s="9"/>
      <c r="J70" s="9"/>
      <c r="K70" s="9"/>
      <c r="L70" s="9"/>
      <c r="M70" s="9"/>
      <c r="N70" s="20"/>
      <c r="O70" s="10"/>
    </row>
    <row r="71" spans="1:15" ht="15.75">
      <c r="A71" s="25" t="s">
        <v>61</v>
      </c>
      <c r="B71" s="26"/>
      <c r="C71" s="25"/>
      <c r="D71" s="9"/>
      <c r="E71" s="9"/>
      <c r="F71" s="9"/>
      <c r="G71" s="9"/>
      <c r="H71" s="9"/>
      <c r="I71" s="9"/>
      <c r="J71" s="9"/>
      <c r="K71" s="9"/>
      <c r="L71" s="9"/>
      <c r="M71" s="9"/>
      <c r="N71" s="20"/>
      <c r="O71" s="10"/>
    </row>
    <row r="72" spans="1:15" ht="15.75">
      <c r="A72" s="10"/>
      <c r="B72" s="9"/>
      <c r="C72" s="9"/>
      <c r="D72" s="9"/>
      <c r="E72" s="9"/>
      <c r="F72" s="9"/>
      <c r="G72" s="9"/>
      <c r="H72" s="9"/>
      <c r="I72" s="9"/>
      <c r="J72" s="9"/>
      <c r="K72" s="9"/>
      <c r="L72" s="9"/>
      <c r="M72" s="9"/>
      <c r="N72" s="20"/>
      <c r="O72" s="10"/>
    </row>
    <row r="73" spans="1:15" ht="15.75">
      <c r="A73" s="10"/>
      <c r="B73" s="9"/>
      <c r="C73" s="9"/>
      <c r="D73" s="9"/>
      <c r="E73" s="9"/>
      <c r="F73" s="9"/>
      <c r="G73" s="9"/>
      <c r="H73" s="9"/>
      <c r="I73" s="9"/>
      <c r="J73" s="9"/>
      <c r="K73" s="9"/>
      <c r="L73" s="9"/>
      <c r="M73" s="9"/>
      <c r="N73" s="20"/>
      <c r="O73" s="10"/>
    </row>
    <row r="74" spans="1:15" ht="15.75">
      <c r="A74" s="10"/>
      <c r="B74" s="9"/>
      <c r="C74" s="9"/>
      <c r="D74" s="9"/>
      <c r="E74" s="9"/>
      <c r="F74" s="9"/>
      <c r="G74" s="9"/>
      <c r="H74" s="9"/>
      <c r="I74" s="9"/>
      <c r="J74" s="9"/>
      <c r="K74" s="9"/>
      <c r="L74" s="9"/>
      <c r="M74" s="9"/>
      <c r="N74" s="20"/>
      <c r="O74" s="10"/>
    </row>
    <row r="75" spans="1:15" ht="15.75">
      <c r="A75" s="10"/>
      <c r="B75" s="9"/>
      <c r="C75" s="9"/>
      <c r="D75" s="9"/>
      <c r="E75" s="9"/>
      <c r="F75" s="9"/>
      <c r="G75" s="9"/>
      <c r="H75" s="9"/>
      <c r="I75" s="9"/>
      <c r="J75" s="9"/>
      <c r="K75" s="9"/>
      <c r="L75" s="9"/>
      <c r="M75" s="9"/>
      <c r="N75" s="20"/>
      <c r="O75" s="10"/>
    </row>
    <row r="76" spans="1:15" ht="15.75">
      <c r="A76" s="10"/>
      <c r="B76" s="9"/>
      <c r="C76" s="9"/>
      <c r="D76" s="9"/>
      <c r="E76" s="9"/>
      <c r="F76" s="9"/>
      <c r="G76" s="9"/>
      <c r="H76" s="9"/>
      <c r="I76" s="9"/>
      <c r="J76" s="9"/>
      <c r="K76" s="9"/>
      <c r="L76" s="9"/>
      <c r="M76" s="9"/>
      <c r="N76" s="20"/>
      <c r="O76" s="10"/>
    </row>
    <row r="77" spans="1:15" ht="15.75">
      <c r="A77" s="10"/>
      <c r="B77" s="9"/>
      <c r="C77" s="9"/>
      <c r="D77" s="9"/>
      <c r="E77" s="9"/>
      <c r="F77" s="9"/>
      <c r="G77" s="9"/>
      <c r="H77" s="9"/>
      <c r="I77" s="9"/>
      <c r="J77" s="9"/>
      <c r="K77" s="9"/>
      <c r="L77" s="9"/>
      <c r="M77" s="9"/>
      <c r="N77" s="20"/>
      <c r="O77" s="10"/>
    </row>
    <row r="78" spans="1:15" ht="15.75">
      <c r="A78" s="10"/>
      <c r="B78" s="9"/>
      <c r="C78" s="9"/>
      <c r="D78" s="9"/>
      <c r="E78" s="9"/>
      <c r="F78" s="9"/>
      <c r="G78" s="9"/>
      <c r="H78" s="9"/>
      <c r="I78" s="9"/>
      <c r="J78" s="9"/>
      <c r="K78" s="9"/>
      <c r="L78" s="9"/>
      <c r="M78" s="9"/>
      <c r="N78" s="20"/>
      <c r="O78" s="10"/>
    </row>
    <row r="79" spans="1:15" ht="15.75">
      <c r="A79" s="10"/>
      <c r="B79" s="9"/>
      <c r="C79" s="9"/>
      <c r="D79" s="9"/>
      <c r="E79" s="9"/>
      <c r="F79" s="9"/>
      <c r="G79" s="9"/>
      <c r="H79" s="9"/>
      <c r="I79" s="9"/>
      <c r="J79" s="9"/>
      <c r="K79" s="9"/>
      <c r="L79" s="9"/>
      <c r="M79" s="9"/>
      <c r="N79" s="20"/>
      <c r="O79" s="10"/>
    </row>
    <row r="80" spans="1:15" ht="15.75">
      <c r="A80" s="10"/>
      <c r="B80" s="9"/>
      <c r="C80" s="9"/>
      <c r="D80" s="9"/>
      <c r="E80" s="9"/>
      <c r="F80" s="9"/>
      <c r="G80" s="9"/>
      <c r="H80" s="9"/>
      <c r="I80" s="9"/>
      <c r="J80" s="9"/>
      <c r="K80" s="9"/>
      <c r="L80" s="9"/>
      <c r="M80" s="9"/>
      <c r="N80" s="20"/>
      <c r="O80" s="10"/>
    </row>
    <row r="81" spans="1:15" ht="15.75">
      <c r="A81" s="10"/>
      <c r="B81" s="9"/>
      <c r="C81" s="9"/>
      <c r="D81" s="9"/>
      <c r="E81" s="9"/>
      <c r="F81" s="9"/>
      <c r="G81" s="9"/>
      <c r="H81" s="9"/>
      <c r="I81" s="9"/>
      <c r="J81" s="9"/>
      <c r="K81" s="9"/>
      <c r="L81" s="9"/>
      <c r="M81" s="9"/>
      <c r="N81" s="20"/>
      <c r="O81" s="10"/>
    </row>
    <row r="82" spans="3:14" ht="15.75">
      <c r="C82" s="5"/>
      <c r="D82" s="3"/>
      <c r="F82" s="3"/>
      <c r="G82" s="3"/>
      <c r="I82" s="5"/>
      <c r="J82" s="3"/>
      <c r="L82" s="3"/>
      <c r="M82" s="3"/>
      <c r="N82" s="4"/>
    </row>
    <row r="83" spans="3:14" ht="15.75">
      <c r="C83" s="5"/>
      <c r="D83" s="3"/>
      <c r="F83" s="3"/>
      <c r="G83" s="3"/>
      <c r="I83" s="5"/>
      <c r="J83" s="3"/>
      <c r="L83" s="3"/>
      <c r="M83" s="3"/>
      <c r="N83" s="4"/>
    </row>
    <row r="84" spans="3:14" ht="15.75">
      <c r="C84" s="5"/>
      <c r="D84" s="3"/>
      <c r="F84" s="3"/>
      <c r="G84" s="3"/>
      <c r="I84" s="5"/>
      <c r="J84" s="3"/>
      <c r="L84" s="3"/>
      <c r="M84" s="3"/>
      <c r="N84" s="4"/>
    </row>
    <row r="85" spans="3:14" ht="15.75">
      <c r="C85" s="5"/>
      <c r="D85" s="3"/>
      <c r="F85" s="3"/>
      <c r="G85" s="3"/>
      <c r="I85" s="5"/>
      <c r="J85" s="3"/>
      <c r="L85" s="3"/>
      <c r="M85" s="3"/>
      <c r="N85" s="4"/>
    </row>
    <row r="86" spans="3:14" ht="15.75">
      <c r="C86" s="5"/>
      <c r="D86" s="3"/>
      <c r="F86" s="3"/>
      <c r="G86" s="3"/>
      <c r="I86" s="5"/>
      <c r="J86" s="3"/>
      <c r="L86" s="3"/>
      <c r="M86" s="3"/>
      <c r="N86" s="4"/>
    </row>
    <row r="87" spans="3:14" ht="15.75">
      <c r="C87" s="5"/>
      <c r="D87" s="3"/>
      <c r="F87" s="3"/>
      <c r="G87" s="3"/>
      <c r="I87" s="5"/>
      <c r="J87" s="3"/>
      <c r="L87" s="3"/>
      <c r="M87" s="3"/>
      <c r="N87" s="4"/>
    </row>
    <row r="88" spans="1:14" ht="15.75">
      <c r="A88" s="2"/>
      <c r="B88" s="7"/>
      <c r="C88" s="7"/>
      <c r="D88" s="4"/>
      <c r="E88" s="4"/>
      <c r="F88" s="4"/>
      <c r="G88" s="4"/>
      <c r="H88" s="7"/>
      <c r="I88" s="7"/>
      <c r="J88" s="4"/>
      <c r="K88" s="4"/>
      <c r="L88" s="4"/>
      <c r="M88" s="4"/>
      <c r="N88" s="4"/>
    </row>
    <row r="89" spans="1:14" ht="15.75">
      <c r="A89" s="2"/>
      <c r="B89" s="7"/>
      <c r="C89" s="7"/>
      <c r="D89" s="4"/>
      <c r="E89" s="4"/>
      <c r="F89" s="4"/>
      <c r="G89" s="4"/>
      <c r="H89" s="7"/>
      <c r="I89" s="7"/>
      <c r="J89" s="4"/>
      <c r="K89" s="4"/>
      <c r="L89" s="4"/>
      <c r="M89" s="4"/>
      <c r="N89" s="4"/>
    </row>
    <row r="90" spans="1:14" ht="15.75">
      <c r="A90" s="2"/>
      <c r="B90" s="7"/>
      <c r="C90" s="7"/>
      <c r="D90" s="4"/>
      <c r="E90" s="4"/>
      <c r="F90" s="4"/>
      <c r="G90" s="4"/>
      <c r="H90" s="7"/>
      <c r="I90" s="7"/>
      <c r="J90" s="4"/>
      <c r="K90" s="4"/>
      <c r="L90" s="4"/>
      <c r="M90" s="4"/>
      <c r="N90" s="4"/>
    </row>
    <row r="91" spans="1:14" ht="15.75">
      <c r="A91" s="2"/>
      <c r="B91" s="7"/>
      <c r="C91" s="7"/>
      <c r="D91" s="4"/>
      <c r="E91" s="4"/>
      <c r="F91" s="4"/>
      <c r="G91" s="4"/>
      <c r="H91" s="7"/>
      <c r="I91" s="7"/>
      <c r="J91" s="4"/>
      <c r="K91" s="4"/>
      <c r="L91" s="4"/>
      <c r="M91" s="4"/>
      <c r="N91" s="4"/>
    </row>
    <row r="92" spans="1:14" ht="15.75">
      <c r="A92" s="2"/>
      <c r="B92" s="7"/>
      <c r="C92" s="7"/>
      <c r="D92" s="4"/>
      <c r="E92" s="4"/>
      <c r="F92" s="4"/>
      <c r="G92" s="4"/>
      <c r="H92" s="7"/>
      <c r="I92" s="7"/>
      <c r="J92" s="4"/>
      <c r="K92" s="4"/>
      <c r="L92" s="4"/>
      <c r="M92" s="4"/>
      <c r="N92" s="4"/>
    </row>
    <row r="93" spans="1:14" ht="15.75">
      <c r="A93" s="2"/>
      <c r="B93" s="7"/>
      <c r="C93" s="7"/>
      <c r="D93" s="4"/>
      <c r="E93" s="4"/>
      <c r="F93" s="4"/>
      <c r="G93" s="4"/>
      <c r="H93" s="7"/>
      <c r="I93" s="7"/>
      <c r="J93" s="4"/>
      <c r="K93" s="4"/>
      <c r="L93" s="4"/>
      <c r="M93" s="4"/>
      <c r="N93" s="4"/>
    </row>
    <row r="94" spans="1:14" ht="15.75">
      <c r="A94" s="2"/>
      <c r="B94" s="7"/>
      <c r="C94" s="7"/>
      <c r="D94" s="4"/>
      <c r="E94" s="4"/>
      <c r="F94" s="4"/>
      <c r="G94" s="4"/>
      <c r="H94" s="7"/>
      <c r="I94" s="7"/>
      <c r="J94" s="4"/>
      <c r="K94" s="4"/>
      <c r="L94" s="4"/>
      <c r="M94" s="4"/>
      <c r="N94" s="4"/>
    </row>
    <row r="95" spans="1:14" ht="15.75">
      <c r="A95" s="2"/>
      <c r="B95" s="7"/>
      <c r="C95" s="7"/>
      <c r="D95" s="4"/>
      <c r="E95" s="4"/>
      <c r="F95" s="4"/>
      <c r="G95" s="4"/>
      <c r="H95" s="7"/>
      <c r="I95" s="7"/>
      <c r="J95" s="4"/>
      <c r="K95" s="4"/>
      <c r="L95" s="4"/>
      <c r="M95" s="4"/>
      <c r="N95" s="4"/>
    </row>
    <row r="96" spans="1:14" ht="15.75">
      <c r="A96" s="2"/>
      <c r="B96" s="7"/>
      <c r="C96" s="7"/>
      <c r="D96" s="4"/>
      <c r="E96" s="4"/>
      <c r="F96" s="4"/>
      <c r="G96" s="4"/>
      <c r="H96" s="7"/>
      <c r="I96" s="7"/>
      <c r="J96" s="4"/>
      <c r="K96" s="4"/>
      <c r="L96" s="4"/>
      <c r="M96" s="4"/>
      <c r="N96" s="4"/>
    </row>
    <row r="97" spans="1:14" ht="15.75">
      <c r="A97" s="2"/>
      <c r="B97" s="7"/>
      <c r="C97" s="7"/>
      <c r="D97" s="4"/>
      <c r="E97" s="4"/>
      <c r="F97" s="4"/>
      <c r="G97" s="4"/>
      <c r="H97" s="7"/>
      <c r="I97" s="7"/>
      <c r="J97" s="4"/>
      <c r="K97" s="4"/>
      <c r="L97" s="4"/>
      <c r="M97" s="4"/>
      <c r="N97" s="4"/>
    </row>
    <row r="98" spans="1:14" ht="15.75">
      <c r="A98" s="2"/>
      <c r="B98" s="7"/>
      <c r="C98" s="7"/>
      <c r="D98" s="4"/>
      <c r="E98" s="4"/>
      <c r="F98" s="4"/>
      <c r="G98" s="4"/>
      <c r="H98" s="7"/>
      <c r="I98" s="7"/>
      <c r="J98" s="4"/>
      <c r="K98" s="4"/>
      <c r="L98" s="4"/>
      <c r="M98" s="4"/>
      <c r="N98" s="4"/>
    </row>
    <row r="99" spans="1:14" ht="15.75">
      <c r="A99" s="2"/>
      <c r="B99" s="7"/>
      <c r="C99" s="7"/>
      <c r="D99" s="4"/>
      <c r="E99" s="4"/>
      <c r="F99" s="4"/>
      <c r="G99" s="4"/>
      <c r="H99" s="7"/>
      <c r="I99" s="7"/>
      <c r="J99" s="4"/>
      <c r="K99" s="4"/>
      <c r="L99" s="4"/>
      <c r="M99" s="4"/>
      <c r="N99" s="4"/>
    </row>
    <row r="100" spans="1:14" ht="15.75">
      <c r="A100" s="2"/>
      <c r="B100" s="7"/>
      <c r="C100" s="7"/>
      <c r="D100" s="4"/>
      <c r="E100" s="4"/>
      <c r="F100" s="4"/>
      <c r="G100" s="4"/>
      <c r="H100" s="7"/>
      <c r="I100" s="7"/>
      <c r="J100" s="4"/>
      <c r="K100" s="4"/>
      <c r="L100" s="4"/>
      <c r="M100" s="4"/>
      <c r="N100" s="4"/>
    </row>
    <row r="101" spans="1:14" ht="15.75">
      <c r="A101" s="2"/>
      <c r="B101" s="7"/>
      <c r="C101" s="7"/>
      <c r="D101" s="4"/>
      <c r="E101" s="4"/>
      <c r="F101" s="4"/>
      <c r="G101" s="4"/>
      <c r="H101" s="7"/>
      <c r="I101" s="7"/>
      <c r="J101" s="4"/>
      <c r="K101" s="4"/>
      <c r="L101" s="4"/>
      <c r="M101" s="4"/>
      <c r="N101" s="4"/>
    </row>
    <row r="102" spans="1:14" ht="15.75">
      <c r="A102" s="2"/>
      <c r="B102" s="7"/>
      <c r="C102" s="7"/>
      <c r="D102" s="4"/>
      <c r="E102" s="4"/>
      <c r="F102" s="4"/>
      <c r="G102" s="4"/>
      <c r="H102" s="7"/>
      <c r="I102" s="7"/>
      <c r="J102" s="4"/>
      <c r="K102" s="4"/>
      <c r="L102" s="4"/>
      <c r="M102" s="4"/>
      <c r="N102" s="4"/>
    </row>
    <row r="103" spans="1:14" ht="15.75">
      <c r="A103" s="2"/>
      <c r="B103" s="7"/>
      <c r="C103" s="7"/>
      <c r="D103" s="4"/>
      <c r="E103" s="4"/>
      <c r="F103" s="4"/>
      <c r="G103" s="4"/>
      <c r="H103" s="7"/>
      <c r="I103" s="7"/>
      <c r="J103" s="4"/>
      <c r="K103" s="4"/>
      <c r="L103" s="4"/>
      <c r="M103" s="4"/>
      <c r="N103" s="4"/>
    </row>
    <row r="104" spans="1:14" ht="15.75">
      <c r="A104" s="2"/>
      <c r="B104" s="7"/>
      <c r="C104" s="8"/>
      <c r="D104" s="2"/>
      <c r="E104" s="4"/>
      <c r="F104" s="2"/>
      <c r="G104" s="2"/>
      <c r="H104" s="7"/>
      <c r="I104" s="8"/>
      <c r="J104" s="2"/>
      <c r="K104" s="4"/>
      <c r="L104" s="2"/>
      <c r="M104" s="2"/>
      <c r="N104" s="2"/>
    </row>
    <row r="105" spans="1:14" ht="15.75">
      <c r="A105" s="2"/>
      <c r="B105" s="7"/>
      <c r="C105" s="8"/>
      <c r="D105" s="2"/>
      <c r="E105" s="4"/>
      <c r="F105" s="2"/>
      <c r="G105" s="2"/>
      <c r="H105" s="7"/>
      <c r="I105" s="8"/>
      <c r="J105" s="2"/>
      <c r="K105" s="4"/>
      <c r="L105" s="2"/>
      <c r="M105" s="2"/>
      <c r="N105" s="2"/>
    </row>
    <row r="106" spans="1:14" ht="15.75">
      <c r="A106" s="2"/>
      <c r="B106" s="7"/>
      <c r="C106" s="8"/>
      <c r="D106" s="2"/>
      <c r="E106" s="4"/>
      <c r="F106" s="2"/>
      <c r="G106" s="2"/>
      <c r="H106" s="7"/>
      <c r="I106" s="8"/>
      <c r="J106" s="2"/>
      <c r="K106" s="4"/>
      <c r="L106" s="2"/>
      <c r="M106" s="2"/>
      <c r="N106" s="2"/>
    </row>
    <row r="107" spans="1:14" ht="15.75">
      <c r="A107" s="2"/>
      <c r="B107" s="7"/>
      <c r="C107" s="8"/>
      <c r="D107" s="2"/>
      <c r="E107" s="4"/>
      <c r="F107" s="2"/>
      <c r="G107" s="2"/>
      <c r="H107" s="7"/>
      <c r="I107" s="8"/>
      <c r="J107" s="2"/>
      <c r="K107" s="4"/>
      <c r="L107" s="2"/>
      <c r="M107" s="2"/>
      <c r="N107" s="2"/>
    </row>
    <row r="108" spans="1:14" ht="15.75">
      <c r="A108" s="2"/>
      <c r="B108" s="7"/>
      <c r="C108" s="8"/>
      <c r="D108" s="2"/>
      <c r="E108" s="4"/>
      <c r="F108" s="2"/>
      <c r="G108" s="2"/>
      <c r="H108" s="7"/>
      <c r="I108" s="8"/>
      <c r="J108" s="2"/>
      <c r="K108" s="4"/>
      <c r="L108" s="2"/>
      <c r="M108" s="2"/>
      <c r="N108" s="2"/>
    </row>
    <row r="109" spans="1:14" ht="15.75">
      <c r="A109" s="2"/>
      <c r="B109" s="7"/>
      <c r="C109" s="8"/>
      <c r="D109" s="2"/>
      <c r="E109" s="4"/>
      <c r="F109" s="2"/>
      <c r="G109" s="2"/>
      <c r="H109" s="7"/>
      <c r="I109" s="8"/>
      <c r="J109" s="2"/>
      <c r="K109" s="4"/>
      <c r="L109" s="2"/>
      <c r="M109" s="2"/>
      <c r="N109" s="2"/>
    </row>
    <row r="110" spans="1:14" ht="15.75">
      <c r="A110" s="2"/>
      <c r="B110" s="7"/>
      <c r="C110" s="8"/>
      <c r="D110" s="2"/>
      <c r="E110" s="4"/>
      <c r="F110" s="2"/>
      <c r="G110" s="2"/>
      <c r="H110" s="7"/>
      <c r="I110" s="8"/>
      <c r="J110" s="2"/>
      <c r="K110" s="4"/>
      <c r="L110" s="2"/>
      <c r="M110" s="2"/>
      <c r="N110" s="2"/>
    </row>
    <row r="111" spans="1:14" ht="15.75">
      <c r="A111" s="2"/>
      <c r="B111" s="7"/>
      <c r="C111" s="8"/>
      <c r="D111" s="2"/>
      <c r="E111" s="4"/>
      <c r="F111" s="2"/>
      <c r="G111" s="2"/>
      <c r="H111" s="7"/>
      <c r="I111" s="8"/>
      <c r="J111" s="2"/>
      <c r="K111" s="4"/>
      <c r="L111" s="2"/>
      <c r="M111" s="2"/>
      <c r="N111" s="2"/>
    </row>
    <row r="112" spans="1:14" ht="15.75">
      <c r="A112" s="2"/>
      <c r="B112" s="7"/>
      <c r="C112" s="8"/>
      <c r="D112" s="2"/>
      <c r="E112" s="4"/>
      <c r="F112" s="2"/>
      <c r="G112" s="2"/>
      <c r="H112" s="7"/>
      <c r="I112" s="8"/>
      <c r="J112" s="2"/>
      <c r="K112" s="4"/>
      <c r="L112" s="2"/>
      <c r="M112" s="2"/>
      <c r="N112" s="2"/>
    </row>
    <row r="113" spans="1:14" ht="15.75">
      <c r="A113" s="2"/>
      <c r="B113" s="7"/>
      <c r="C113" s="8"/>
      <c r="D113" s="2"/>
      <c r="E113" s="4"/>
      <c r="F113" s="2"/>
      <c r="G113" s="2"/>
      <c r="H113" s="7"/>
      <c r="I113" s="8"/>
      <c r="J113" s="2"/>
      <c r="K113" s="4"/>
      <c r="L113" s="2"/>
      <c r="M113" s="2"/>
      <c r="N113" s="2"/>
    </row>
    <row r="114" spans="1:14" ht="15.75">
      <c r="A114" s="2"/>
      <c r="B114" s="7"/>
      <c r="C114" s="8"/>
      <c r="D114" s="2"/>
      <c r="E114" s="4"/>
      <c r="F114" s="2"/>
      <c r="G114" s="2"/>
      <c r="H114" s="7"/>
      <c r="I114" s="8"/>
      <c r="J114" s="2"/>
      <c r="K114" s="4"/>
      <c r="L114" s="2"/>
      <c r="M114" s="2"/>
      <c r="N114" s="2"/>
    </row>
    <row r="115" spans="1:14" ht="15.75">
      <c r="A115" s="2"/>
      <c r="B115" s="7"/>
      <c r="C115" s="8"/>
      <c r="D115" s="2"/>
      <c r="E115" s="4"/>
      <c r="F115" s="2"/>
      <c r="G115" s="2"/>
      <c r="H115" s="7"/>
      <c r="I115" s="8"/>
      <c r="J115" s="2"/>
      <c r="K115" s="4"/>
      <c r="L115" s="2"/>
      <c r="M115" s="2"/>
      <c r="N115" s="2"/>
    </row>
    <row r="116" spans="1:14" ht="15.75">
      <c r="A116" s="2"/>
      <c r="B116" s="7"/>
      <c r="C116" s="8"/>
      <c r="D116" s="2"/>
      <c r="E116" s="4"/>
      <c r="F116" s="2"/>
      <c r="G116" s="2"/>
      <c r="H116" s="7"/>
      <c r="I116" s="8"/>
      <c r="J116" s="2"/>
      <c r="K116" s="4"/>
      <c r="L116" s="2"/>
      <c r="M116" s="2"/>
      <c r="N116" s="2"/>
    </row>
    <row r="117" spans="1:14" ht="15.75">
      <c r="A117" s="2"/>
      <c r="B117" s="7"/>
      <c r="C117" s="8"/>
      <c r="D117" s="2"/>
      <c r="E117" s="4"/>
      <c r="F117" s="2"/>
      <c r="G117" s="2"/>
      <c r="H117" s="7"/>
      <c r="I117" s="8"/>
      <c r="J117" s="2"/>
      <c r="K117" s="4"/>
      <c r="L117" s="2"/>
      <c r="M117" s="2"/>
      <c r="N117" s="2"/>
    </row>
    <row r="118" spans="1:14" ht="15.75">
      <c r="A118" s="2"/>
      <c r="B118" s="7"/>
      <c r="C118" s="8"/>
      <c r="D118" s="2"/>
      <c r="E118" s="4"/>
      <c r="F118" s="2"/>
      <c r="G118" s="2"/>
      <c r="H118" s="7"/>
      <c r="I118" s="8"/>
      <c r="J118" s="2"/>
      <c r="K118" s="4"/>
      <c r="L118" s="2"/>
      <c r="M118" s="2"/>
      <c r="N118" s="2"/>
    </row>
    <row r="119" spans="1:14" ht="15.75">
      <c r="A119" s="2"/>
      <c r="B119" s="7"/>
      <c r="C119" s="8"/>
      <c r="D119" s="2"/>
      <c r="E119" s="4"/>
      <c r="F119" s="2"/>
      <c r="G119" s="2"/>
      <c r="H119" s="7"/>
      <c r="I119" s="8"/>
      <c r="J119" s="2"/>
      <c r="K119" s="4"/>
      <c r="L119" s="2"/>
      <c r="M119" s="2"/>
      <c r="N119" s="2"/>
    </row>
    <row r="120" spans="1:14" ht="15.75">
      <c r="A120" s="2"/>
      <c r="B120" s="7"/>
      <c r="C120" s="8"/>
      <c r="D120" s="2"/>
      <c r="E120" s="4"/>
      <c r="F120" s="2"/>
      <c r="G120" s="2"/>
      <c r="H120" s="7"/>
      <c r="I120" s="8"/>
      <c r="J120" s="2"/>
      <c r="K120" s="4"/>
      <c r="L120" s="2"/>
      <c r="M120" s="2"/>
      <c r="N120" s="2"/>
    </row>
  </sheetData>
  <sheetProtection/>
  <mergeCells count="5">
    <mergeCell ref="B4:C4"/>
    <mergeCell ref="E4:F4"/>
    <mergeCell ref="H4:I4"/>
    <mergeCell ref="K4:L4"/>
    <mergeCell ref="A68:L68"/>
  </mergeCells>
  <printOptions/>
  <pageMargins left="0.5" right="0.666666666666667" top="0.75" bottom="0.25" header="0" footer="0"/>
  <pageSetup fitToHeight="2"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O74"/>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5" ht="20.25">
      <c r="A1" s="28" t="s">
        <v>0</v>
      </c>
      <c r="B1" s="9"/>
      <c r="C1" s="10"/>
      <c r="D1" s="10"/>
      <c r="E1" s="9"/>
      <c r="F1" s="10"/>
      <c r="G1" s="10"/>
      <c r="H1" s="9"/>
      <c r="I1" s="10"/>
      <c r="J1" s="10"/>
      <c r="K1" s="9"/>
      <c r="L1" s="10"/>
      <c r="M1" s="10"/>
      <c r="N1" s="11"/>
      <c r="O1" s="10"/>
    </row>
    <row r="2" spans="1:15" ht="20.25">
      <c r="A2" s="29" t="s">
        <v>72</v>
      </c>
      <c r="B2" s="9"/>
      <c r="C2" s="10"/>
      <c r="D2" s="10"/>
      <c r="E2" s="9"/>
      <c r="F2" s="10"/>
      <c r="G2" s="10"/>
      <c r="H2" s="9"/>
      <c r="I2" s="10"/>
      <c r="J2" s="10"/>
      <c r="K2" s="9"/>
      <c r="L2" s="10"/>
      <c r="M2" s="10"/>
      <c r="N2" s="11"/>
      <c r="O2" s="10"/>
    </row>
    <row r="3" spans="1:15" ht="15">
      <c r="A3" s="10"/>
      <c r="B3" s="9"/>
      <c r="C3" s="10"/>
      <c r="D3" s="10"/>
      <c r="E3" s="9"/>
      <c r="F3" s="10"/>
      <c r="G3" s="10"/>
      <c r="H3" s="9"/>
      <c r="I3" s="10"/>
      <c r="J3" s="10"/>
      <c r="K3" s="9"/>
      <c r="L3" s="10"/>
      <c r="M3" s="10"/>
      <c r="N3" s="11"/>
      <c r="O3" s="10"/>
    </row>
    <row r="4" spans="1:15" ht="33.75" customHeight="1">
      <c r="A4" s="32"/>
      <c r="B4" s="76" t="s">
        <v>67</v>
      </c>
      <c r="C4" s="76"/>
      <c r="D4" s="32"/>
      <c r="E4" s="77" t="s">
        <v>68</v>
      </c>
      <c r="F4" s="77"/>
      <c r="G4" s="32"/>
      <c r="H4" s="76" t="s">
        <v>69</v>
      </c>
      <c r="I4" s="76"/>
      <c r="J4" s="32"/>
      <c r="K4" s="76" t="s">
        <v>70</v>
      </c>
      <c r="L4" s="76"/>
      <c r="M4" s="10"/>
      <c r="N4" s="11"/>
      <c r="O4" s="10"/>
    </row>
    <row r="5" spans="1:15" ht="16.5">
      <c r="A5" s="10" t="s">
        <v>65</v>
      </c>
      <c r="B5" s="14" t="s">
        <v>54</v>
      </c>
      <c r="C5" s="15" t="s">
        <v>66</v>
      </c>
      <c r="D5" s="16"/>
      <c r="E5" s="17" t="s">
        <v>54</v>
      </c>
      <c r="F5" s="15" t="s">
        <v>66</v>
      </c>
      <c r="G5" s="16"/>
      <c r="H5" s="17" t="s">
        <v>54</v>
      </c>
      <c r="I5" s="18" t="s">
        <v>66</v>
      </c>
      <c r="J5" s="16"/>
      <c r="K5" s="17" t="s">
        <v>54</v>
      </c>
      <c r="L5" s="15" t="s">
        <v>66</v>
      </c>
      <c r="M5" s="16"/>
      <c r="N5" s="11"/>
      <c r="O5" s="10"/>
    </row>
    <row r="6" spans="1:15" ht="15">
      <c r="A6" s="12"/>
      <c r="B6" s="9"/>
      <c r="C6" s="12"/>
      <c r="D6" s="12"/>
      <c r="E6" s="13"/>
      <c r="F6" s="12"/>
      <c r="G6" s="12"/>
      <c r="H6" s="13"/>
      <c r="I6" s="10"/>
      <c r="J6" s="12"/>
      <c r="K6" s="13"/>
      <c r="L6" s="12"/>
      <c r="M6" s="10"/>
      <c r="N6" s="11"/>
      <c r="O6" s="10"/>
    </row>
    <row r="7" spans="1:15" ht="15">
      <c r="A7" s="10" t="s">
        <v>1</v>
      </c>
      <c r="B7" s="19">
        <f>SUM(B8:B61)</f>
        <v>2881176.8199999994</v>
      </c>
      <c r="C7" s="30">
        <v>3212622552</v>
      </c>
      <c r="D7" s="9"/>
      <c r="E7" s="19">
        <f>SUM(E8:E61)</f>
        <v>48580.159999999996</v>
      </c>
      <c r="F7" s="30">
        <v>1339470566</v>
      </c>
      <c r="G7" s="9"/>
      <c r="H7" s="19">
        <f>SUM(H8:H61)</f>
        <v>597579.11</v>
      </c>
      <c r="I7" s="30">
        <v>649164299</v>
      </c>
      <c r="J7" s="9"/>
      <c r="K7" s="19">
        <f>SUM(K8:K61)</f>
        <v>321727.54</v>
      </c>
      <c r="L7" s="30">
        <v>2134801670</v>
      </c>
      <c r="M7" s="9"/>
      <c r="N7" s="20"/>
      <c r="O7" s="10"/>
    </row>
    <row r="8" spans="1:15" ht="15">
      <c r="A8" s="10" t="s">
        <v>2</v>
      </c>
      <c r="B8" s="21">
        <v>0</v>
      </c>
      <c r="C8" s="31">
        <v>0</v>
      </c>
      <c r="D8" s="9"/>
      <c r="E8" s="21">
        <v>0</v>
      </c>
      <c r="F8" s="31">
        <v>0</v>
      </c>
      <c r="G8" s="9"/>
      <c r="H8" s="9">
        <v>3227.64</v>
      </c>
      <c r="I8" s="23">
        <v>3750387</v>
      </c>
      <c r="J8" s="9"/>
      <c r="K8" s="21">
        <v>0</v>
      </c>
      <c r="L8" s="31">
        <v>0</v>
      </c>
      <c r="M8" s="9"/>
      <c r="N8" s="20"/>
      <c r="O8" s="10"/>
    </row>
    <row r="9" spans="1:15" ht="15">
      <c r="A9" s="10" t="s">
        <v>3</v>
      </c>
      <c r="B9" s="21">
        <v>0</v>
      </c>
      <c r="C9" s="31">
        <v>0</v>
      </c>
      <c r="D9" s="9"/>
      <c r="E9" s="21">
        <v>0</v>
      </c>
      <c r="F9" s="31">
        <v>0</v>
      </c>
      <c r="G9" s="9"/>
      <c r="H9" s="9">
        <v>43500.98</v>
      </c>
      <c r="I9" s="23">
        <v>46403400</v>
      </c>
      <c r="J9" s="9"/>
      <c r="K9" s="21">
        <v>0</v>
      </c>
      <c r="L9" s="31">
        <v>0</v>
      </c>
      <c r="M9" s="9"/>
      <c r="N9" s="20"/>
      <c r="O9" s="10"/>
    </row>
    <row r="10" spans="1:15" ht="15">
      <c r="A10" s="10" t="s">
        <v>4</v>
      </c>
      <c r="B10" s="21">
        <v>0</v>
      </c>
      <c r="C10" s="31">
        <v>0</v>
      </c>
      <c r="D10" s="9"/>
      <c r="E10" s="9">
        <v>63.64</v>
      </c>
      <c r="F10" s="23">
        <v>513000</v>
      </c>
      <c r="G10" s="9"/>
      <c r="H10" s="9">
        <v>7320.96</v>
      </c>
      <c r="I10" s="23">
        <v>5609719</v>
      </c>
      <c r="J10" s="9"/>
      <c r="K10" s="21">
        <v>0</v>
      </c>
      <c r="L10" s="31">
        <v>0</v>
      </c>
      <c r="M10" s="9"/>
      <c r="N10" s="20"/>
      <c r="O10" s="10"/>
    </row>
    <row r="11" spans="1:15" ht="15">
      <c r="A11" s="10" t="s">
        <v>5</v>
      </c>
      <c r="B11" s="21">
        <v>0</v>
      </c>
      <c r="C11" s="31">
        <v>0</v>
      </c>
      <c r="D11" s="9"/>
      <c r="E11" s="9">
        <v>592.67</v>
      </c>
      <c r="F11" s="23">
        <v>997900</v>
      </c>
      <c r="G11" s="9"/>
      <c r="H11" s="9">
        <v>27884.94</v>
      </c>
      <c r="I11" s="23">
        <v>48415300</v>
      </c>
      <c r="J11" s="9"/>
      <c r="K11" s="9">
        <v>62689.43</v>
      </c>
      <c r="L11" s="23">
        <v>129972600</v>
      </c>
      <c r="M11" s="9"/>
      <c r="N11" s="20"/>
      <c r="O11" s="10"/>
    </row>
    <row r="12" spans="1:15" ht="15">
      <c r="A12" s="10" t="s">
        <v>6</v>
      </c>
      <c r="B12" s="21">
        <v>0</v>
      </c>
      <c r="C12" s="31">
        <v>0</v>
      </c>
      <c r="D12" s="9"/>
      <c r="E12" s="21">
        <v>0</v>
      </c>
      <c r="F12" s="31">
        <v>0</v>
      </c>
      <c r="G12" s="9"/>
      <c r="H12" s="9">
        <v>8041</v>
      </c>
      <c r="I12" s="23">
        <v>11625000</v>
      </c>
      <c r="J12" s="9"/>
      <c r="K12" s="21">
        <v>0</v>
      </c>
      <c r="L12" s="31">
        <v>0</v>
      </c>
      <c r="M12" s="9"/>
      <c r="N12" s="20"/>
      <c r="O12" s="10"/>
    </row>
    <row r="13" spans="1:15" ht="15">
      <c r="A13" s="10" t="s">
        <v>7</v>
      </c>
      <c r="B13" s="21">
        <v>0</v>
      </c>
      <c r="C13" s="31">
        <v>0</v>
      </c>
      <c r="D13" s="9"/>
      <c r="E13" s="21">
        <v>0</v>
      </c>
      <c r="F13" s="31">
        <v>0</v>
      </c>
      <c r="G13" s="9"/>
      <c r="H13" s="9">
        <v>15176.53</v>
      </c>
      <c r="I13" s="23">
        <v>23537400</v>
      </c>
      <c r="J13" s="9"/>
      <c r="K13" s="21">
        <v>0</v>
      </c>
      <c r="L13" s="31">
        <v>0</v>
      </c>
      <c r="M13" s="9"/>
      <c r="N13" s="20"/>
      <c r="O13" s="10"/>
    </row>
    <row r="14" spans="1:15" ht="15">
      <c r="A14" s="10" t="s">
        <v>8</v>
      </c>
      <c r="B14" s="21">
        <v>0</v>
      </c>
      <c r="C14" s="31">
        <v>0</v>
      </c>
      <c r="D14" s="9"/>
      <c r="E14" s="21">
        <v>0</v>
      </c>
      <c r="F14" s="31">
        <v>0</v>
      </c>
      <c r="G14" s="9"/>
      <c r="H14" s="9">
        <v>517.78</v>
      </c>
      <c r="I14" s="23">
        <v>556000</v>
      </c>
      <c r="J14" s="9"/>
      <c r="K14" s="21">
        <v>0</v>
      </c>
      <c r="L14" s="31">
        <v>0</v>
      </c>
      <c r="M14" s="9"/>
      <c r="N14" s="20"/>
      <c r="O14" s="10"/>
    </row>
    <row r="15" spans="1:15" ht="15">
      <c r="A15" s="10" t="s">
        <v>9</v>
      </c>
      <c r="B15" s="21">
        <v>0</v>
      </c>
      <c r="C15" s="31">
        <v>0</v>
      </c>
      <c r="D15" s="9"/>
      <c r="E15" s="21">
        <v>0</v>
      </c>
      <c r="F15" s="31">
        <v>0</v>
      </c>
      <c r="G15" s="9"/>
      <c r="H15" s="9">
        <v>56306.5</v>
      </c>
      <c r="I15" s="23">
        <v>70239211</v>
      </c>
      <c r="J15" s="9"/>
      <c r="K15" s="9">
        <v>19474.01</v>
      </c>
      <c r="L15" s="23">
        <v>31684804</v>
      </c>
      <c r="M15" s="9"/>
      <c r="N15" s="20"/>
      <c r="O15" s="10"/>
    </row>
    <row r="16" spans="1:15" ht="15">
      <c r="A16" s="10" t="s">
        <v>10</v>
      </c>
      <c r="B16" s="9">
        <v>69993.92</v>
      </c>
      <c r="C16" s="23">
        <v>67676200</v>
      </c>
      <c r="D16" s="9"/>
      <c r="E16" s="9">
        <v>1041.11</v>
      </c>
      <c r="F16" s="23">
        <v>2641100</v>
      </c>
      <c r="G16" s="9"/>
      <c r="H16" s="9">
        <v>9432.33</v>
      </c>
      <c r="I16" s="23">
        <v>5579400</v>
      </c>
      <c r="J16" s="9"/>
      <c r="K16" s="21">
        <v>0</v>
      </c>
      <c r="L16" s="31">
        <v>0</v>
      </c>
      <c r="M16" s="9"/>
      <c r="N16" s="20"/>
      <c r="O16" s="10"/>
    </row>
    <row r="17" spans="1:15" ht="15">
      <c r="A17" s="10" t="s">
        <v>11</v>
      </c>
      <c r="B17" s="21">
        <v>0</v>
      </c>
      <c r="C17" s="31">
        <v>0</v>
      </c>
      <c r="D17" s="9"/>
      <c r="E17" s="21">
        <v>0</v>
      </c>
      <c r="F17" s="31">
        <v>0</v>
      </c>
      <c r="G17" s="9"/>
      <c r="H17" s="9">
        <v>3189.8</v>
      </c>
      <c r="I17" s="23">
        <v>9608600</v>
      </c>
      <c r="J17" s="9"/>
      <c r="K17" s="21">
        <v>0</v>
      </c>
      <c r="L17" s="31">
        <v>0</v>
      </c>
      <c r="M17" s="9"/>
      <c r="N17" s="20"/>
      <c r="O17" s="10"/>
    </row>
    <row r="18" spans="1:15" ht="15">
      <c r="A18" s="10" t="s">
        <v>12</v>
      </c>
      <c r="B18" s="21">
        <v>0</v>
      </c>
      <c r="C18" s="31">
        <v>0</v>
      </c>
      <c r="D18" s="9"/>
      <c r="E18" s="21">
        <v>0</v>
      </c>
      <c r="F18" s="31">
        <v>0</v>
      </c>
      <c r="G18" s="9"/>
      <c r="H18" s="9">
        <v>25899.58</v>
      </c>
      <c r="I18" s="23">
        <v>37478700</v>
      </c>
      <c r="J18" s="9"/>
      <c r="K18" s="21">
        <v>0</v>
      </c>
      <c r="L18" s="31">
        <v>0</v>
      </c>
      <c r="M18" s="9"/>
      <c r="N18" s="20"/>
      <c r="O18" s="10"/>
    </row>
    <row r="19" spans="1:15" ht="15">
      <c r="A19" s="10" t="s">
        <v>13</v>
      </c>
      <c r="B19" s="9">
        <v>42279.55</v>
      </c>
      <c r="C19" s="23">
        <v>72240190</v>
      </c>
      <c r="D19" s="9"/>
      <c r="E19" s="21">
        <v>0</v>
      </c>
      <c r="F19" s="31">
        <v>0</v>
      </c>
      <c r="G19" s="9"/>
      <c r="H19" s="9">
        <v>16109.55</v>
      </c>
      <c r="I19" s="23">
        <v>22449324</v>
      </c>
      <c r="J19" s="9"/>
      <c r="K19" s="21">
        <v>0</v>
      </c>
      <c r="L19" s="31">
        <v>0</v>
      </c>
      <c r="M19" s="9"/>
      <c r="N19" s="20"/>
      <c r="O19" s="10"/>
    </row>
    <row r="20" spans="1:15" ht="15">
      <c r="A20" s="10" t="s">
        <v>14</v>
      </c>
      <c r="B20" s="21">
        <v>0</v>
      </c>
      <c r="C20" s="31">
        <v>0</v>
      </c>
      <c r="D20" s="9"/>
      <c r="E20" s="9">
        <v>6883.32</v>
      </c>
      <c r="F20" s="23">
        <v>79192750</v>
      </c>
      <c r="G20" s="9"/>
      <c r="H20" s="21">
        <v>835.39</v>
      </c>
      <c r="I20" s="31">
        <v>3005336</v>
      </c>
      <c r="J20" s="9"/>
      <c r="K20" s="21">
        <v>0</v>
      </c>
      <c r="L20" s="31">
        <v>0</v>
      </c>
      <c r="M20" s="9"/>
      <c r="N20" s="20"/>
      <c r="O20" s="10"/>
    </row>
    <row r="21" spans="1:15" ht="15">
      <c r="A21" s="10" t="s">
        <v>15</v>
      </c>
      <c r="B21" s="21">
        <v>0</v>
      </c>
      <c r="C21" s="31">
        <v>0</v>
      </c>
      <c r="D21" s="9"/>
      <c r="E21" s="9">
        <v>363.68</v>
      </c>
      <c r="F21" s="23">
        <v>695000</v>
      </c>
      <c r="G21" s="9"/>
      <c r="H21" s="21">
        <v>0</v>
      </c>
      <c r="I21" s="31">
        <v>0</v>
      </c>
      <c r="J21" s="9"/>
      <c r="K21" s="21">
        <v>0</v>
      </c>
      <c r="L21" s="31">
        <v>0</v>
      </c>
      <c r="M21" s="9"/>
      <c r="N21" s="20"/>
      <c r="O21" s="10"/>
    </row>
    <row r="22" spans="1:15" ht="15">
      <c r="A22" s="10" t="s">
        <v>16</v>
      </c>
      <c r="B22" s="9">
        <v>546566.15</v>
      </c>
      <c r="C22" s="23">
        <v>520161250</v>
      </c>
      <c r="D22" s="9"/>
      <c r="E22" s="21">
        <v>0</v>
      </c>
      <c r="F22" s="31">
        <v>0</v>
      </c>
      <c r="G22" s="9"/>
      <c r="H22" s="21">
        <v>0</v>
      </c>
      <c r="I22" s="31">
        <v>0</v>
      </c>
      <c r="J22" s="9"/>
      <c r="K22" s="21">
        <v>0</v>
      </c>
      <c r="L22" s="31">
        <v>0</v>
      </c>
      <c r="M22" s="9"/>
      <c r="N22" s="20"/>
      <c r="O22" s="10"/>
    </row>
    <row r="23" spans="1:15" ht="15">
      <c r="A23" s="10" t="s">
        <v>17</v>
      </c>
      <c r="B23" s="9">
        <v>266779.06</v>
      </c>
      <c r="C23" s="23">
        <v>388803714</v>
      </c>
      <c r="D23" s="9"/>
      <c r="E23" s="21">
        <v>0</v>
      </c>
      <c r="F23" s="31">
        <v>0</v>
      </c>
      <c r="G23" s="9"/>
      <c r="H23" s="9">
        <v>20273.26</v>
      </c>
      <c r="I23" s="23">
        <v>10031586</v>
      </c>
      <c r="J23" s="9"/>
      <c r="K23" s="21">
        <v>0</v>
      </c>
      <c r="L23" s="31">
        <v>0</v>
      </c>
      <c r="M23" s="9"/>
      <c r="N23" s="20"/>
      <c r="O23" s="10"/>
    </row>
    <row r="24" spans="1:15" ht="15">
      <c r="A24" s="10" t="s">
        <v>18</v>
      </c>
      <c r="B24" s="9">
        <v>75729.87</v>
      </c>
      <c r="C24" s="23">
        <v>56810353</v>
      </c>
      <c r="D24" s="9"/>
      <c r="E24" s="21">
        <v>0</v>
      </c>
      <c r="F24" s="31">
        <v>0</v>
      </c>
      <c r="G24" s="9"/>
      <c r="H24" s="9">
        <v>1450.41</v>
      </c>
      <c r="I24" s="23">
        <v>1397553</v>
      </c>
      <c r="J24" s="9"/>
      <c r="K24" s="9">
        <v>20047.31</v>
      </c>
      <c r="L24" s="23">
        <v>27223400</v>
      </c>
      <c r="M24" s="9"/>
      <c r="N24" s="20"/>
      <c r="O24" s="10"/>
    </row>
    <row r="25" spans="1:15" ht="15">
      <c r="A25" s="10" t="s">
        <v>19</v>
      </c>
      <c r="B25" s="9">
        <v>79600.25</v>
      </c>
      <c r="C25" s="23">
        <v>99251473</v>
      </c>
      <c r="D25" s="9"/>
      <c r="E25" s="9">
        <v>995.89</v>
      </c>
      <c r="F25" s="23">
        <v>1939500</v>
      </c>
      <c r="G25" s="9"/>
      <c r="H25" s="9">
        <v>4996.73</v>
      </c>
      <c r="I25" s="23">
        <v>8476900</v>
      </c>
      <c r="J25" s="9"/>
      <c r="K25" s="21">
        <v>0</v>
      </c>
      <c r="L25" s="31">
        <v>0</v>
      </c>
      <c r="M25" s="9"/>
      <c r="N25" s="20"/>
      <c r="O25" s="10"/>
    </row>
    <row r="26" spans="1:15" ht="15">
      <c r="A26" s="10" t="s">
        <v>20</v>
      </c>
      <c r="B26" s="9">
        <v>800163.94</v>
      </c>
      <c r="C26" s="23">
        <v>791643566</v>
      </c>
      <c r="D26" s="9"/>
      <c r="E26" s="21">
        <v>0</v>
      </c>
      <c r="F26" s="31">
        <v>0</v>
      </c>
      <c r="G26" s="9"/>
      <c r="H26" s="21">
        <v>0</v>
      </c>
      <c r="I26" s="31">
        <v>0</v>
      </c>
      <c r="J26" s="9"/>
      <c r="K26" s="9">
        <v>485.9</v>
      </c>
      <c r="L26" s="23">
        <v>1904000</v>
      </c>
      <c r="M26" s="9"/>
      <c r="N26" s="20"/>
      <c r="O26" s="10"/>
    </row>
    <row r="27" spans="1:15" ht="15">
      <c r="A27" s="10" t="s">
        <v>21</v>
      </c>
      <c r="B27" s="9">
        <v>355914.94</v>
      </c>
      <c r="C27" s="23">
        <v>262539539</v>
      </c>
      <c r="D27" s="9"/>
      <c r="E27" s="9">
        <v>2389.36</v>
      </c>
      <c r="F27" s="23">
        <v>2523000</v>
      </c>
      <c r="G27" s="9"/>
      <c r="H27" s="9">
        <v>3265.13</v>
      </c>
      <c r="I27" s="23">
        <v>3087600</v>
      </c>
      <c r="J27" s="9"/>
      <c r="K27" s="9">
        <v>3402.9</v>
      </c>
      <c r="L27" s="23">
        <v>2796200</v>
      </c>
      <c r="M27" s="9"/>
      <c r="N27" s="20"/>
      <c r="O27" s="10"/>
    </row>
    <row r="28" spans="1:15" ht="15">
      <c r="A28" s="10" t="s">
        <v>22</v>
      </c>
      <c r="B28" s="21">
        <v>0</v>
      </c>
      <c r="C28" s="31">
        <v>0</v>
      </c>
      <c r="D28" s="9"/>
      <c r="E28" s="21">
        <v>0</v>
      </c>
      <c r="F28" s="31">
        <v>0</v>
      </c>
      <c r="G28" s="9"/>
      <c r="H28" s="9">
        <v>5756.27</v>
      </c>
      <c r="I28" s="23">
        <v>3953900</v>
      </c>
      <c r="J28" s="9"/>
      <c r="K28" s="9">
        <v>14370.92</v>
      </c>
      <c r="L28" s="23">
        <v>9205700</v>
      </c>
      <c r="M28" s="9"/>
      <c r="N28" s="20"/>
      <c r="O28" s="10"/>
    </row>
    <row r="29" spans="1:15" ht="15">
      <c r="A29" s="10" t="s">
        <v>23</v>
      </c>
      <c r="B29" s="9">
        <v>60078.31</v>
      </c>
      <c r="C29" s="23">
        <v>35135900</v>
      </c>
      <c r="D29" s="9"/>
      <c r="E29" s="21">
        <v>0</v>
      </c>
      <c r="F29" s="31">
        <v>0</v>
      </c>
      <c r="G29" s="9"/>
      <c r="H29" s="9">
        <v>68356.72</v>
      </c>
      <c r="I29" s="23">
        <v>42332800</v>
      </c>
      <c r="J29" s="9"/>
      <c r="K29" s="21">
        <v>15753.1</v>
      </c>
      <c r="L29" s="31">
        <v>9330200</v>
      </c>
      <c r="M29" s="9"/>
      <c r="N29" s="20"/>
      <c r="O29" s="10"/>
    </row>
    <row r="30" spans="1:15" ht="15">
      <c r="A30" s="10" t="s">
        <v>24</v>
      </c>
      <c r="B30" s="21">
        <v>0</v>
      </c>
      <c r="C30" s="31">
        <v>0</v>
      </c>
      <c r="D30" s="9"/>
      <c r="E30" s="9">
        <v>1732.5</v>
      </c>
      <c r="F30" s="23">
        <v>4972600</v>
      </c>
      <c r="G30" s="9"/>
      <c r="H30" s="9">
        <v>2590.55</v>
      </c>
      <c r="I30" s="23">
        <v>3422400</v>
      </c>
      <c r="J30" s="9"/>
      <c r="K30" s="21">
        <v>2003.37</v>
      </c>
      <c r="L30" s="31">
        <v>2617400</v>
      </c>
      <c r="M30" s="9"/>
      <c r="N30" s="20"/>
      <c r="O30" s="10"/>
    </row>
    <row r="31" spans="1:15" ht="15">
      <c r="A31" s="10" t="s">
        <v>25</v>
      </c>
      <c r="B31" s="21">
        <v>0</v>
      </c>
      <c r="C31" s="31">
        <v>0</v>
      </c>
      <c r="D31" s="9"/>
      <c r="E31" s="9">
        <v>130.15</v>
      </c>
      <c r="F31" s="23">
        <v>381600</v>
      </c>
      <c r="G31" s="9"/>
      <c r="H31" s="9">
        <v>20699.82</v>
      </c>
      <c r="I31" s="23">
        <v>30965900</v>
      </c>
      <c r="J31" s="9"/>
      <c r="K31" s="21">
        <v>0</v>
      </c>
      <c r="L31" s="31">
        <v>0</v>
      </c>
      <c r="M31" s="9"/>
      <c r="N31" s="20"/>
      <c r="O31" s="10"/>
    </row>
    <row r="32" spans="1:15" ht="15">
      <c r="A32" s="10" t="s">
        <v>26</v>
      </c>
      <c r="B32" s="21">
        <v>0</v>
      </c>
      <c r="C32" s="31">
        <v>0</v>
      </c>
      <c r="D32" s="9"/>
      <c r="E32" s="9">
        <v>840.47</v>
      </c>
      <c r="F32" s="23">
        <v>1133100</v>
      </c>
      <c r="G32" s="9"/>
      <c r="H32" s="21">
        <v>0</v>
      </c>
      <c r="I32" s="31">
        <v>0</v>
      </c>
      <c r="J32" s="9"/>
      <c r="K32" s="21">
        <v>0</v>
      </c>
      <c r="L32" s="31">
        <v>0</v>
      </c>
      <c r="M32" s="9"/>
      <c r="N32" s="20"/>
      <c r="O32" s="10"/>
    </row>
    <row r="33" spans="1:15" ht="15">
      <c r="A33" s="10" t="s">
        <v>27</v>
      </c>
      <c r="B33" s="21">
        <v>0</v>
      </c>
      <c r="C33" s="31">
        <v>0</v>
      </c>
      <c r="D33" s="9"/>
      <c r="E33" s="21">
        <v>0</v>
      </c>
      <c r="F33" s="31">
        <v>0</v>
      </c>
      <c r="G33" s="9"/>
      <c r="H33" s="9">
        <v>6753.13</v>
      </c>
      <c r="I33" s="23">
        <v>9090500</v>
      </c>
      <c r="J33" s="9"/>
      <c r="K33" s="21">
        <v>0</v>
      </c>
      <c r="L33" s="31">
        <v>0</v>
      </c>
      <c r="M33" s="9"/>
      <c r="N33" s="20"/>
      <c r="O33" s="10"/>
    </row>
    <row r="34" spans="1:15" ht="15">
      <c r="A34" s="22" t="s">
        <v>59</v>
      </c>
      <c r="B34" s="21">
        <v>0</v>
      </c>
      <c r="C34" s="31">
        <v>0</v>
      </c>
      <c r="D34" s="9"/>
      <c r="E34" s="21">
        <v>0</v>
      </c>
      <c r="F34" s="31">
        <v>0</v>
      </c>
      <c r="G34" s="9"/>
      <c r="H34" s="21">
        <v>0</v>
      </c>
      <c r="I34" s="31">
        <v>0</v>
      </c>
      <c r="J34" s="9"/>
      <c r="K34" s="21">
        <v>433.69</v>
      </c>
      <c r="L34" s="31">
        <v>131208500</v>
      </c>
      <c r="M34" s="9"/>
      <c r="N34" s="20"/>
      <c r="O34" s="10"/>
    </row>
    <row r="35" spans="1:15" ht="15">
      <c r="A35" s="10" t="s">
        <v>28</v>
      </c>
      <c r="B35" s="9">
        <v>9175.74</v>
      </c>
      <c r="C35" s="23">
        <v>7052577</v>
      </c>
      <c r="D35" s="9"/>
      <c r="E35" s="9">
        <v>6665.98</v>
      </c>
      <c r="F35" s="23">
        <v>9696426</v>
      </c>
      <c r="G35" s="9"/>
      <c r="H35" s="9">
        <v>36471.79</v>
      </c>
      <c r="I35" s="23">
        <v>27114486</v>
      </c>
      <c r="J35" s="9"/>
      <c r="K35" s="9">
        <v>3.69</v>
      </c>
      <c r="L35" s="23">
        <v>121709</v>
      </c>
      <c r="M35" s="9"/>
      <c r="N35" s="20"/>
      <c r="O35" s="10"/>
    </row>
    <row r="36" spans="1:15" ht="15">
      <c r="A36" s="10" t="s">
        <v>29</v>
      </c>
      <c r="B36" s="21">
        <v>0</v>
      </c>
      <c r="C36" s="31">
        <v>0</v>
      </c>
      <c r="D36" s="9"/>
      <c r="E36" s="21">
        <v>0</v>
      </c>
      <c r="F36" s="31">
        <v>0</v>
      </c>
      <c r="G36" s="9"/>
      <c r="H36" s="9">
        <v>2198.95</v>
      </c>
      <c r="I36" s="23">
        <v>2403400</v>
      </c>
      <c r="J36" s="9"/>
      <c r="K36" s="21">
        <v>0</v>
      </c>
      <c r="L36" s="31">
        <v>0</v>
      </c>
      <c r="M36" s="9"/>
      <c r="N36" s="20"/>
      <c r="O36" s="10"/>
    </row>
    <row r="37" spans="1:15" ht="15">
      <c r="A37" s="10" t="s">
        <v>56</v>
      </c>
      <c r="B37" s="21">
        <v>0</v>
      </c>
      <c r="C37" s="31">
        <v>0</v>
      </c>
      <c r="D37" s="9"/>
      <c r="E37" s="21">
        <v>0</v>
      </c>
      <c r="F37" s="31">
        <v>0</v>
      </c>
      <c r="G37" s="9"/>
      <c r="H37" s="21">
        <v>0</v>
      </c>
      <c r="I37" s="31">
        <v>0</v>
      </c>
      <c r="J37" s="9"/>
      <c r="K37" s="21">
        <v>4892.06</v>
      </c>
      <c r="L37" s="31">
        <v>15245600</v>
      </c>
      <c r="M37" s="9"/>
      <c r="N37" s="20"/>
      <c r="O37" s="10"/>
    </row>
    <row r="38" spans="1:15" ht="15">
      <c r="A38" s="10" t="s">
        <v>30</v>
      </c>
      <c r="B38" s="21">
        <v>0</v>
      </c>
      <c r="C38" s="31">
        <v>0</v>
      </c>
      <c r="D38" s="9"/>
      <c r="E38" s="9">
        <v>70.39</v>
      </c>
      <c r="F38" s="23">
        <v>2133896</v>
      </c>
      <c r="G38" s="9"/>
      <c r="H38" s="21">
        <v>8589.36</v>
      </c>
      <c r="I38" s="31">
        <v>40433327</v>
      </c>
      <c r="J38" s="9"/>
      <c r="K38" s="9">
        <v>47900.78</v>
      </c>
      <c r="L38" s="23">
        <v>220795439</v>
      </c>
      <c r="M38" s="9"/>
      <c r="N38" s="20"/>
      <c r="O38" s="10"/>
    </row>
    <row r="39" spans="1:15" ht="15">
      <c r="A39" s="10" t="s">
        <v>31</v>
      </c>
      <c r="B39" s="21">
        <v>0</v>
      </c>
      <c r="C39" s="31">
        <v>0</v>
      </c>
      <c r="D39" s="9"/>
      <c r="E39" s="9">
        <v>208.04</v>
      </c>
      <c r="F39" s="23">
        <v>452000</v>
      </c>
      <c r="G39" s="9"/>
      <c r="H39" s="21">
        <v>0</v>
      </c>
      <c r="I39" s="31">
        <v>0</v>
      </c>
      <c r="J39" s="9"/>
      <c r="K39" s="21">
        <v>0</v>
      </c>
      <c r="L39" s="31">
        <v>0</v>
      </c>
      <c r="M39" s="9"/>
      <c r="N39" s="20"/>
      <c r="O39" s="10"/>
    </row>
    <row r="40" spans="1:15" ht="15">
      <c r="A40" s="10" t="s">
        <v>32</v>
      </c>
      <c r="B40" s="21">
        <v>0</v>
      </c>
      <c r="C40" s="31">
        <v>0</v>
      </c>
      <c r="D40" s="9"/>
      <c r="E40" s="21">
        <v>0</v>
      </c>
      <c r="F40" s="31">
        <v>0</v>
      </c>
      <c r="G40" s="9"/>
      <c r="H40" s="9">
        <v>14761.65</v>
      </c>
      <c r="I40" s="23">
        <v>14622300</v>
      </c>
      <c r="J40" s="9"/>
      <c r="K40" s="9">
        <v>13175.39</v>
      </c>
      <c r="L40" s="23">
        <v>12246600</v>
      </c>
      <c r="M40" s="9"/>
      <c r="N40" s="20"/>
      <c r="O40" s="10"/>
    </row>
    <row r="41" spans="1:15" ht="15">
      <c r="A41" s="10" t="s">
        <v>33</v>
      </c>
      <c r="B41" s="21">
        <v>0</v>
      </c>
      <c r="C41" s="31">
        <v>0</v>
      </c>
      <c r="D41" s="9"/>
      <c r="E41" s="21">
        <v>0</v>
      </c>
      <c r="F41" s="31">
        <v>0</v>
      </c>
      <c r="G41" s="9"/>
      <c r="H41" s="9">
        <v>16212.34</v>
      </c>
      <c r="I41" s="23">
        <v>16075085</v>
      </c>
      <c r="J41" s="9"/>
      <c r="K41" s="9">
        <v>1893.52</v>
      </c>
      <c r="L41" s="23">
        <v>956741</v>
      </c>
      <c r="M41" s="9"/>
      <c r="N41" s="20"/>
      <c r="O41" s="10"/>
    </row>
    <row r="42" spans="1:15" ht="15">
      <c r="A42" s="22" t="s">
        <v>57</v>
      </c>
      <c r="B42" s="21">
        <v>0</v>
      </c>
      <c r="C42" s="31">
        <v>0</v>
      </c>
      <c r="D42" s="9"/>
      <c r="E42" s="21">
        <v>0</v>
      </c>
      <c r="F42" s="31">
        <v>0</v>
      </c>
      <c r="G42" s="9"/>
      <c r="H42" s="21">
        <v>0</v>
      </c>
      <c r="I42" s="31">
        <v>0</v>
      </c>
      <c r="J42" s="9"/>
      <c r="K42" s="21">
        <v>24531.88</v>
      </c>
      <c r="L42" s="31">
        <v>168902031</v>
      </c>
      <c r="M42" s="9"/>
      <c r="N42" s="20"/>
      <c r="O42" s="10"/>
    </row>
    <row r="43" spans="1:15" ht="15">
      <c r="A43" s="22" t="s">
        <v>60</v>
      </c>
      <c r="B43" s="21">
        <v>0</v>
      </c>
      <c r="C43" s="31">
        <v>0</v>
      </c>
      <c r="D43" s="9"/>
      <c r="E43" s="21">
        <v>0</v>
      </c>
      <c r="F43" s="31">
        <v>0</v>
      </c>
      <c r="G43" s="9"/>
      <c r="H43" s="21">
        <v>0</v>
      </c>
      <c r="I43" s="31">
        <v>0</v>
      </c>
      <c r="J43" s="9"/>
      <c r="K43" s="21">
        <v>173.91</v>
      </c>
      <c r="L43" s="31">
        <v>382140000</v>
      </c>
      <c r="M43" s="9"/>
      <c r="N43" s="20"/>
      <c r="O43" s="10"/>
    </row>
    <row r="44" spans="1:15" ht="15">
      <c r="A44" s="10" t="s">
        <v>34</v>
      </c>
      <c r="B44" s="21">
        <v>0</v>
      </c>
      <c r="C44" s="31">
        <v>0</v>
      </c>
      <c r="D44" s="9"/>
      <c r="E44" s="21">
        <v>0</v>
      </c>
      <c r="F44" s="31">
        <v>0</v>
      </c>
      <c r="G44" s="9"/>
      <c r="H44" s="9">
        <v>3566.19</v>
      </c>
      <c r="I44" s="23">
        <v>3216516</v>
      </c>
      <c r="J44" s="9"/>
      <c r="K44" s="9">
        <v>7626.56</v>
      </c>
      <c r="L44" s="23">
        <v>11479742</v>
      </c>
      <c r="M44" s="9"/>
      <c r="N44" s="20"/>
      <c r="O44" s="10"/>
    </row>
    <row r="45" spans="1:15" ht="15">
      <c r="A45" s="10" t="s">
        <v>35</v>
      </c>
      <c r="B45" s="21">
        <v>0</v>
      </c>
      <c r="C45" s="31">
        <v>0</v>
      </c>
      <c r="D45" s="9"/>
      <c r="E45" s="21">
        <v>0</v>
      </c>
      <c r="F45" s="31">
        <v>0</v>
      </c>
      <c r="G45" s="9"/>
      <c r="H45" s="21">
        <v>0</v>
      </c>
      <c r="I45" s="31">
        <v>0</v>
      </c>
      <c r="J45" s="9"/>
      <c r="K45" s="9">
        <v>33983.17</v>
      </c>
      <c r="L45" s="23">
        <v>854226441</v>
      </c>
      <c r="M45" s="9"/>
      <c r="N45" s="20"/>
      <c r="O45" s="10"/>
    </row>
    <row r="46" spans="1:15" ht="15">
      <c r="A46" s="10" t="s">
        <v>36</v>
      </c>
      <c r="B46" s="9">
        <v>172150.65</v>
      </c>
      <c r="C46" s="23">
        <v>180028851</v>
      </c>
      <c r="D46" s="9"/>
      <c r="E46" s="21">
        <v>0</v>
      </c>
      <c r="F46" s="31">
        <v>0</v>
      </c>
      <c r="G46" s="9"/>
      <c r="H46" s="9">
        <v>54122</v>
      </c>
      <c r="I46" s="23">
        <v>25933313</v>
      </c>
      <c r="J46" s="9"/>
      <c r="K46" s="21">
        <v>0</v>
      </c>
      <c r="L46" s="31">
        <v>0</v>
      </c>
      <c r="M46" s="9"/>
      <c r="N46" s="20"/>
      <c r="O46" s="10"/>
    </row>
    <row r="47" spans="1:15" ht="15">
      <c r="A47" s="10" t="s">
        <v>37</v>
      </c>
      <c r="B47" s="9">
        <v>16799.94</v>
      </c>
      <c r="C47" s="23">
        <v>18614897</v>
      </c>
      <c r="D47" s="9"/>
      <c r="E47" s="9">
        <v>1288.84</v>
      </c>
      <c r="F47" s="23">
        <v>27650100</v>
      </c>
      <c r="G47" s="9"/>
      <c r="H47" s="9">
        <v>573.71</v>
      </c>
      <c r="I47" s="23">
        <v>891000</v>
      </c>
      <c r="J47" s="9"/>
      <c r="K47" s="9">
        <v>8451.56</v>
      </c>
      <c r="L47" s="23">
        <v>71387902</v>
      </c>
      <c r="M47" s="9"/>
      <c r="N47" s="20"/>
      <c r="O47" s="10"/>
    </row>
    <row r="48" spans="1:15" ht="15">
      <c r="A48" s="10" t="s">
        <v>38</v>
      </c>
      <c r="B48" s="21">
        <v>0</v>
      </c>
      <c r="C48" s="31">
        <v>0</v>
      </c>
      <c r="D48" s="9"/>
      <c r="E48" s="21">
        <v>0</v>
      </c>
      <c r="F48" s="31">
        <v>0</v>
      </c>
      <c r="G48" s="9"/>
      <c r="H48" s="9">
        <v>32027.74</v>
      </c>
      <c r="I48" s="23">
        <v>31724676</v>
      </c>
      <c r="J48" s="9"/>
      <c r="K48" s="21">
        <v>0</v>
      </c>
      <c r="L48" s="31">
        <v>0</v>
      </c>
      <c r="M48" s="9"/>
      <c r="N48" s="20"/>
      <c r="O48" s="10"/>
    </row>
    <row r="49" spans="1:15" ht="15">
      <c r="A49" s="10" t="s">
        <v>39</v>
      </c>
      <c r="B49" s="21">
        <v>0</v>
      </c>
      <c r="C49" s="31">
        <v>0</v>
      </c>
      <c r="D49" s="9"/>
      <c r="E49" s="21">
        <v>0</v>
      </c>
      <c r="F49" s="31">
        <v>0</v>
      </c>
      <c r="G49" s="9"/>
      <c r="H49" s="9">
        <v>16499.27</v>
      </c>
      <c r="I49" s="23">
        <v>16801000</v>
      </c>
      <c r="J49" s="9"/>
      <c r="K49" s="21">
        <v>0</v>
      </c>
      <c r="L49" s="31">
        <v>0</v>
      </c>
      <c r="M49" s="9"/>
      <c r="N49" s="20"/>
      <c r="O49" s="10"/>
    </row>
    <row r="50" spans="1:15" ht="15">
      <c r="A50" s="10" t="s">
        <v>40</v>
      </c>
      <c r="B50" s="21">
        <v>0</v>
      </c>
      <c r="C50" s="31">
        <v>0</v>
      </c>
      <c r="D50" s="9"/>
      <c r="E50" s="9">
        <v>675.51</v>
      </c>
      <c r="F50" s="23">
        <v>3687800</v>
      </c>
      <c r="G50" s="9"/>
      <c r="H50" s="21">
        <v>0</v>
      </c>
      <c r="I50" s="31">
        <v>0</v>
      </c>
      <c r="J50" s="9"/>
      <c r="K50" s="21">
        <v>0</v>
      </c>
      <c r="L50" s="31">
        <v>0</v>
      </c>
      <c r="M50" s="9"/>
      <c r="N50" s="20"/>
      <c r="O50" s="10"/>
    </row>
    <row r="51" spans="1:15" ht="15">
      <c r="A51" s="10" t="s">
        <v>41</v>
      </c>
      <c r="B51" s="21">
        <v>0</v>
      </c>
      <c r="C51" s="31">
        <v>0</v>
      </c>
      <c r="D51" s="9"/>
      <c r="E51" s="21">
        <v>0</v>
      </c>
      <c r="F51" s="31">
        <v>0</v>
      </c>
      <c r="G51" s="9"/>
      <c r="H51" s="9">
        <v>18842.48</v>
      </c>
      <c r="I51" s="23">
        <v>17670600</v>
      </c>
      <c r="J51" s="9"/>
      <c r="K51" s="21">
        <v>0</v>
      </c>
      <c r="L51" s="31">
        <v>0</v>
      </c>
      <c r="M51" s="9"/>
      <c r="N51" s="20"/>
      <c r="O51" s="10"/>
    </row>
    <row r="52" spans="1:15" ht="15">
      <c r="A52" s="10" t="s">
        <v>42</v>
      </c>
      <c r="B52" s="21">
        <v>0</v>
      </c>
      <c r="C52" s="31">
        <v>0</v>
      </c>
      <c r="D52" s="9"/>
      <c r="E52" s="9">
        <v>18643.46</v>
      </c>
      <c r="F52" s="23">
        <v>1156325057</v>
      </c>
      <c r="G52" s="9"/>
      <c r="H52" s="21">
        <v>0</v>
      </c>
      <c r="I52" s="31">
        <v>0</v>
      </c>
      <c r="J52" s="9"/>
      <c r="K52" s="21">
        <v>0</v>
      </c>
      <c r="L52" s="31">
        <v>0</v>
      </c>
      <c r="M52" s="9"/>
      <c r="N52" s="20"/>
      <c r="O52" s="10"/>
    </row>
    <row r="53" spans="1:15" ht="15">
      <c r="A53" s="10" t="s">
        <v>43</v>
      </c>
      <c r="B53" s="9">
        <v>19426.84</v>
      </c>
      <c r="C53" s="23">
        <v>28754824</v>
      </c>
      <c r="D53" s="9"/>
      <c r="E53" s="9">
        <v>848.33</v>
      </c>
      <c r="F53" s="23">
        <v>940100</v>
      </c>
      <c r="G53" s="9"/>
      <c r="H53" s="21">
        <v>1366.4</v>
      </c>
      <c r="I53" s="31">
        <v>650700</v>
      </c>
      <c r="J53" s="9"/>
      <c r="K53" s="9">
        <v>9893.36</v>
      </c>
      <c r="L53" s="23">
        <v>14550767</v>
      </c>
      <c r="M53" s="9"/>
      <c r="N53" s="20"/>
      <c r="O53" s="10"/>
    </row>
    <row r="54" spans="1:15" ht="15">
      <c r="A54" s="10" t="s">
        <v>44</v>
      </c>
      <c r="B54" s="21">
        <v>0</v>
      </c>
      <c r="C54" s="31">
        <v>0</v>
      </c>
      <c r="D54" s="9"/>
      <c r="E54" s="21">
        <v>0</v>
      </c>
      <c r="F54" s="31">
        <v>0</v>
      </c>
      <c r="G54" s="9"/>
      <c r="H54" s="9">
        <v>9452.75</v>
      </c>
      <c r="I54" s="23">
        <v>11035700</v>
      </c>
      <c r="J54" s="9"/>
      <c r="K54" s="21">
        <v>0</v>
      </c>
      <c r="L54" s="31">
        <v>0</v>
      </c>
      <c r="M54" s="9"/>
      <c r="N54" s="20"/>
      <c r="O54" s="10"/>
    </row>
    <row r="55" spans="1:15" ht="15">
      <c r="A55" s="10" t="s">
        <v>45</v>
      </c>
      <c r="B55" s="21">
        <v>0</v>
      </c>
      <c r="C55" s="31">
        <v>0</v>
      </c>
      <c r="D55" s="9"/>
      <c r="E55" s="21">
        <v>0</v>
      </c>
      <c r="F55" s="31">
        <v>0</v>
      </c>
      <c r="G55" s="9"/>
      <c r="H55" s="9">
        <v>18606.19</v>
      </c>
      <c r="I55" s="23">
        <v>27753600</v>
      </c>
      <c r="J55" s="9"/>
      <c r="K55" s="21">
        <v>0</v>
      </c>
      <c r="L55" s="31">
        <v>0</v>
      </c>
      <c r="M55" s="9"/>
      <c r="N55" s="20"/>
      <c r="O55" s="10"/>
    </row>
    <row r="56" spans="1:15" ht="15">
      <c r="A56" s="10" t="s">
        <v>46</v>
      </c>
      <c r="B56" s="9">
        <v>156705.88</v>
      </c>
      <c r="C56" s="23">
        <v>288913609</v>
      </c>
      <c r="D56" s="9"/>
      <c r="E56" s="9">
        <v>1578.17</v>
      </c>
      <c r="F56" s="23">
        <v>6025007</v>
      </c>
      <c r="G56" s="9"/>
      <c r="H56" s="21">
        <v>5202.28</v>
      </c>
      <c r="I56" s="31">
        <v>5899293</v>
      </c>
      <c r="J56" s="9"/>
      <c r="K56" s="9">
        <v>24974.19</v>
      </c>
      <c r="L56" s="23">
        <v>30995194</v>
      </c>
      <c r="M56" s="9"/>
      <c r="N56" s="20"/>
      <c r="O56" s="10"/>
    </row>
    <row r="57" spans="1:15" ht="15">
      <c r="A57" s="10" t="s">
        <v>47</v>
      </c>
      <c r="B57" s="9">
        <v>187023.27</v>
      </c>
      <c r="C57" s="23">
        <v>290754250</v>
      </c>
      <c r="D57" s="9"/>
      <c r="E57" s="21">
        <v>0</v>
      </c>
      <c r="F57" s="31">
        <v>0</v>
      </c>
      <c r="G57" s="9"/>
      <c r="H57" s="21">
        <v>1318.26</v>
      </c>
      <c r="I57" s="31">
        <v>1473300</v>
      </c>
      <c r="J57" s="21"/>
      <c r="K57" s="21">
        <v>0</v>
      </c>
      <c r="L57" s="31">
        <v>0</v>
      </c>
      <c r="M57" s="9"/>
      <c r="N57" s="20"/>
      <c r="O57" s="10"/>
    </row>
    <row r="58" spans="1:15" ht="15">
      <c r="A58" s="10" t="s">
        <v>48</v>
      </c>
      <c r="B58" s="9">
        <v>22788.51</v>
      </c>
      <c r="C58" s="23">
        <v>104241359</v>
      </c>
      <c r="D58" s="9"/>
      <c r="E58" s="9">
        <v>1833.4</v>
      </c>
      <c r="F58" s="23">
        <v>2253000</v>
      </c>
      <c r="G58" s="9"/>
      <c r="H58" s="9">
        <v>5512.41</v>
      </c>
      <c r="I58" s="23">
        <v>3823787</v>
      </c>
      <c r="J58" s="9"/>
      <c r="K58" s="21">
        <v>0</v>
      </c>
      <c r="L58" s="31">
        <v>0</v>
      </c>
      <c r="M58" s="9"/>
      <c r="N58" s="20"/>
      <c r="O58" s="10"/>
    </row>
    <row r="59" spans="1:15" ht="15">
      <c r="A59" s="10" t="s">
        <v>49</v>
      </c>
      <c r="B59" s="21">
        <v>0</v>
      </c>
      <c r="C59" s="31">
        <v>0</v>
      </c>
      <c r="D59" s="9"/>
      <c r="E59" s="9">
        <v>83.03</v>
      </c>
      <c r="F59" s="23">
        <v>32630430</v>
      </c>
      <c r="G59" s="9"/>
      <c r="H59" s="21">
        <v>0</v>
      </c>
      <c r="I59" s="31">
        <v>0</v>
      </c>
      <c r="J59" s="9"/>
      <c r="K59" s="21">
        <v>0</v>
      </c>
      <c r="L59" s="31">
        <v>0</v>
      </c>
      <c r="M59" s="9"/>
      <c r="N59" s="20"/>
      <c r="O59" s="10"/>
    </row>
    <row r="60" spans="1:15" ht="15">
      <c r="A60" s="10" t="s">
        <v>50</v>
      </c>
      <c r="B60" s="21">
        <v>0</v>
      </c>
      <c r="C60" s="31">
        <v>0</v>
      </c>
      <c r="D60" s="9"/>
      <c r="E60" s="9">
        <v>1652.22</v>
      </c>
      <c r="F60" s="23">
        <v>2687200</v>
      </c>
      <c r="G60" s="9"/>
      <c r="H60" s="21">
        <v>0</v>
      </c>
      <c r="I60" s="31">
        <v>0</v>
      </c>
      <c r="J60" s="9"/>
      <c r="K60" s="21">
        <v>0</v>
      </c>
      <c r="L60" s="31">
        <v>0</v>
      </c>
      <c r="M60" s="9"/>
      <c r="N60" s="20"/>
      <c r="O60" s="10"/>
    </row>
    <row r="61" spans="1:15" ht="15">
      <c r="A61" s="10" t="s">
        <v>51</v>
      </c>
      <c r="B61" s="21">
        <v>0</v>
      </c>
      <c r="C61" s="31">
        <v>0</v>
      </c>
      <c r="D61" s="9"/>
      <c r="E61" s="21">
        <v>0</v>
      </c>
      <c r="F61" s="31">
        <v>0</v>
      </c>
      <c r="G61" s="9"/>
      <c r="H61" s="9">
        <v>670.34</v>
      </c>
      <c r="I61" s="23">
        <v>625300</v>
      </c>
      <c r="J61" s="9"/>
      <c r="K61" s="9">
        <v>5566.84</v>
      </c>
      <c r="L61" s="23">
        <v>5810700</v>
      </c>
      <c r="M61" s="9"/>
      <c r="N61" s="20"/>
      <c r="O61" s="10"/>
    </row>
    <row r="62" spans="1:15" ht="15">
      <c r="A62" s="12"/>
      <c r="B62" s="13"/>
      <c r="C62" s="13"/>
      <c r="D62" s="13"/>
      <c r="E62" s="13"/>
      <c r="F62" s="13"/>
      <c r="G62" s="13"/>
      <c r="H62" s="13"/>
      <c r="I62" s="13"/>
      <c r="J62" s="13"/>
      <c r="K62" s="13"/>
      <c r="L62" s="13"/>
      <c r="M62" s="9"/>
      <c r="N62" s="20"/>
      <c r="O62" s="10"/>
    </row>
    <row r="63" spans="1:15" ht="15">
      <c r="A63" s="23" t="s">
        <v>52</v>
      </c>
      <c r="B63" s="9"/>
      <c r="C63" s="9"/>
      <c r="D63" s="9"/>
      <c r="E63" s="9"/>
      <c r="F63" s="9"/>
      <c r="G63" s="9"/>
      <c r="H63" s="9"/>
      <c r="I63" s="9"/>
      <c r="J63" s="9"/>
      <c r="K63" s="9"/>
      <c r="L63" s="9"/>
      <c r="M63" s="9"/>
      <c r="N63" s="20"/>
      <c r="O63" s="10"/>
    </row>
    <row r="64" spans="1:15" ht="15">
      <c r="A64" s="24" t="s">
        <v>55</v>
      </c>
      <c r="B64" s="9"/>
      <c r="C64" s="9"/>
      <c r="D64" s="9"/>
      <c r="E64" s="9"/>
      <c r="F64" s="9"/>
      <c r="G64" s="9"/>
      <c r="H64" s="9"/>
      <c r="I64" s="9"/>
      <c r="J64" s="9"/>
      <c r="K64" s="9"/>
      <c r="L64" s="9"/>
      <c r="M64" s="9"/>
      <c r="N64" s="20"/>
      <c r="O64" s="10"/>
    </row>
    <row r="65" spans="1:15" ht="15">
      <c r="A65" s="23" t="s">
        <v>58</v>
      </c>
      <c r="B65" s="9"/>
      <c r="C65" s="9"/>
      <c r="D65" s="9"/>
      <c r="E65" s="9"/>
      <c r="F65" s="9"/>
      <c r="G65" s="9"/>
      <c r="H65" s="9"/>
      <c r="I65" s="9"/>
      <c r="J65" s="9"/>
      <c r="K65" s="9"/>
      <c r="L65" s="9"/>
      <c r="M65" s="9"/>
      <c r="N65" s="20"/>
      <c r="O65" s="10"/>
    </row>
    <row r="66" spans="1:15" ht="15">
      <c r="A66" s="23" t="s">
        <v>53</v>
      </c>
      <c r="B66" s="9"/>
      <c r="C66" s="9"/>
      <c r="D66" s="9"/>
      <c r="E66" s="9"/>
      <c r="F66" s="9"/>
      <c r="G66" s="9"/>
      <c r="H66" s="9"/>
      <c r="I66" s="9"/>
      <c r="J66" s="9"/>
      <c r="K66" s="9"/>
      <c r="L66" s="9"/>
      <c r="M66" s="9"/>
      <c r="N66" s="20"/>
      <c r="O66" s="10"/>
    </row>
    <row r="67" spans="1:15" ht="15">
      <c r="A67" s="23" t="s">
        <v>63</v>
      </c>
      <c r="B67" s="9"/>
      <c r="C67" s="9"/>
      <c r="D67" s="9"/>
      <c r="E67" s="9"/>
      <c r="F67" s="9"/>
      <c r="G67" s="9"/>
      <c r="H67" s="9"/>
      <c r="I67" s="9"/>
      <c r="J67" s="9"/>
      <c r="K67" s="9"/>
      <c r="L67" s="9"/>
      <c r="M67" s="9"/>
      <c r="N67" s="20"/>
      <c r="O67" s="10"/>
    </row>
    <row r="68" spans="1:15" ht="42.75" customHeight="1">
      <c r="A68" s="78" t="s">
        <v>73</v>
      </c>
      <c r="B68" s="78"/>
      <c r="C68" s="78"/>
      <c r="D68" s="78"/>
      <c r="E68" s="78"/>
      <c r="F68" s="78"/>
      <c r="G68" s="78"/>
      <c r="H68" s="78"/>
      <c r="I68" s="78"/>
      <c r="J68" s="78"/>
      <c r="K68" s="78"/>
      <c r="L68" s="78"/>
      <c r="M68" s="9"/>
      <c r="N68" s="20"/>
      <c r="O68" s="10"/>
    </row>
    <row r="69" spans="1:15" ht="15">
      <c r="A69" s="25"/>
      <c r="B69" s="9"/>
      <c r="C69" s="9"/>
      <c r="D69" s="9"/>
      <c r="E69" s="9"/>
      <c r="F69" s="9"/>
      <c r="G69" s="9"/>
      <c r="H69" s="9"/>
      <c r="I69" s="9"/>
      <c r="J69" s="9"/>
      <c r="K69" s="9"/>
      <c r="L69" s="9"/>
      <c r="M69" s="9"/>
      <c r="N69" s="20"/>
      <c r="O69" s="10"/>
    </row>
    <row r="70" spans="1:15" ht="15">
      <c r="A70" s="23" t="s">
        <v>64</v>
      </c>
      <c r="B70" s="9"/>
      <c r="C70" s="9"/>
      <c r="D70" s="9"/>
      <c r="E70" s="9"/>
      <c r="F70" s="9"/>
      <c r="G70" s="9"/>
      <c r="H70" s="9"/>
      <c r="I70" s="9"/>
      <c r="J70" s="9"/>
      <c r="K70" s="9"/>
      <c r="L70" s="9"/>
      <c r="M70" s="9"/>
      <c r="N70" s="20"/>
      <c r="O70" s="10"/>
    </row>
    <row r="71" spans="1:15" ht="15">
      <c r="A71" s="25" t="s">
        <v>61</v>
      </c>
      <c r="B71" s="26"/>
      <c r="C71" s="25"/>
      <c r="D71" s="9"/>
      <c r="E71" s="9"/>
      <c r="F71" s="9"/>
      <c r="G71" s="9"/>
      <c r="H71" s="9"/>
      <c r="I71" s="9"/>
      <c r="J71" s="9"/>
      <c r="K71" s="9"/>
      <c r="L71" s="9"/>
      <c r="M71" s="9"/>
      <c r="N71" s="20"/>
      <c r="O71" s="10"/>
    </row>
    <row r="72" spans="1:15" ht="15">
      <c r="A72" s="10"/>
      <c r="B72" s="9"/>
      <c r="C72" s="9"/>
      <c r="D72" s="9"/>
      <c r="E72" s="9"/>
      <c r="F72" s="9"/>
      <c r="G72" s="9"/>
      <c r="H72" s="9"/>
      <c r="I72" s="9"/>
      <c r="J72" s="9"/>
      <c r="K72" s="9"/>
      <c r="L72" s="9"/>
      <c r="M72" s="9"/>
      <c r="N72" s="20"/>
      <c r="O72" s="10"/>
    </row>
    <row r="73" spans="1:15" ht="15">
      <c r="A73" s="10"/>
      <c r="B73" s="9"/>
      <c r="C73" s="9"/>
      <c r="D73" s="9"/>
      <c r="E73" s="9"/>
      <c r="F73" s="9"/>
      <c r="G73" s="9"/>
      <c r="H73" s="9"/>
      <c r="I73" s="9"/>
      <c r="J73" s="9"/>
      <c r="K73" s="9"/>
      <c r="L73" s="9"/>
      <c r="M73" s="9"/>
      <c r="N73" s="20"/>
      <c r="O73" s="10"/>
    </row>
    <row r="74" spans="1:15" ht="15">
      <c r="A74" s="10"/>
      <c r="B74" s="9"/>
      <c r="C74" s="9"/>
      <c r="D74" s="9"/>
      <c r="E74" s="9"/>
      <c r="F74" s="9"/>
      <c r="G74" s="9"/>
      <c r="H74" s="9"/>
      <c r="I74" s="9"/>
      <c r="J74" s="9"/>
      <c r="K74" s="9"/>
      <c r="L74" s="9"/>
      <c r="M74" s="9"/>
      <c r="N74" s="20"/>
      <c r="O74" s="10"/>
    </row>
  </sheetData>
  <sheetProtection/>
  <mergeCells count="5">
    <mergeCell ref="B4:C4"/>
    <mergeCell ref="E4:F4"/>
    <mergeCell ref="H4:I4"/>
    <mergeCell ref="K4:L4"/>
    <mergeCell ref="A68:L68"/>
  </mergeCells>
  <printOptions/>
  <pageMargins left="0.7" right="0.7" top="0.75" bottom="0.75" header="0.3" footer="0.3"/>
  <pageSetup fitToHeight="2"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3" ht="20.25">
      <c r="A1" s="28" t="s">
        <v>0</v>
      </c>
      <c r="B1" s="9"/>
      <c r="C1" s="10"/>
      <c r="D1" s="10"/>
      <c r="E1" s="9"/>
      <c r="F1" s="10"/>
      <c r="G1" s="10"/>
      <c r="H1" s="9"/>
      <c r="I1" s="10"/>
      <c r="J1" s="10"/>
      <c r="K1" s="9"/>
      <c r="L1" s="10"/>
      <c r="M1" s="10"/>
    </row>
    <row r="2" spans="1:13" ht="20.25">
      <c r="A2" s="29" t="s">
        <v>74</v>
      </c>
      <c r="B2" s="9"/>
      <c r="C2" s="10"/>
      <c r="D2" s="10"/>
      <c r="E2" s="9"/>
      <c r="F2" s="10"/>
      <c r="G2" s="10"/>
      <c r="H2" s="9"/>
      <c r="I2" s="10"/>
      <c r="J2" s="10"/>
      <c r="K2" s="9"/>
      <c r="L2" s="10"/>
      <c r="M2" s="10"/>
    </row>
    <row r="3" spans="1:13" ht="15">
      <c r="A3" s="10"/>
      <c r="B3" s="9"/>
      <c r="C3" s="10"/>
      <c r="D3" s="10"/>
      <c r="E3" s="9"/>
      <c r="F3" s="10"/>
      <c r="G3" s="10"/>
      <c r="H3" s="9"/>
      <c r="I3" s="10"/>
      <c r="J3" s="10"/>
      <c r="K3" s="9"/>
      <c r="L3" s="10"/>
      <c r="M3" s="10"/>
    </row>
    <row r="4" spans="1:13" ht="36.75" customHeight="1">
      <c r="A4" s="32"/>
      <c r="B4" s="76" t="s">
        <v>67</v>
      </c>
      <c r="C4" s="76"/>
      <c r="D4" s="32"/>
      <c r="E4" s="77" t="s">
        <v>68</v>
      </c>
      <c r="F4" s="77"/>
      <c r="G4" s="32"/>
      <c r="H4" s="76" t="s">
        <v>69</v>
      </c>
      <c r="I4" s="76"/>
      <c r="J4" s="32"/>
      <c r="K4" s="76" t="s">
        <v>70</v>
      </c>
      <c r="L4" s="76"/>
      <c r="M4" s="10"/>
    </row>
    <row r="5" spans="1:13" ht="16.5">
      <c r="A5" s="10" t="s">
        <v>65</v>
      </c>
      <c r="B5" s="14" t="s">
        <v>54</v>
      </c>
      <c r="C5" s="15" t="s">
        <v>66</v>
      </c>
      <c r="D5" s="16"/>
      <c r="E5" s="17" t="s">
        <v>54</v>
      </c>
      <c r="F5" s="15" t="s">
        <v>66</v>
      </c>
      <c r="G5" s="16"/>
      <c r="H5" s="17" t="s">
        <v>54</v>
      </c>
      <c r="I5" s="18" t="s">
        <v>66</v>
      </c>
      <c r="J5" s="16"/>
      <c r="K5" s="17" t="s">
        <v>54</v>
      </c>
      <c r="L5" s="15" t="s">
        <v>66</v>
      </c>
      <c r="M5" s="16"/>
    </row>
    <row r="6" spans="1:13" ht="15">
      <c r="A6" s="12"/>
      <c r="B6" s="9"/>
      <c r="C6" s="12"/>
      <c r="D6" s="12"/>
      <c r="E6" s="13"/>
      <c r="F6" s="12"/>
      <c r="G6" s="12"/>
      <c r="H6" s="13"/>
      <c r="I6" s="10"/>
      <c r="J6" s="12"/>
      <c r="K6" s="13"/>
      <c r="L6" s="12"/>
      <c r="M6" s="10"/>
    </row>
    <row r="7" spans="1:13" ht="15">
      <c r="A7" s="10" t="s">
        <v>1</v>
      </c>
      <c r="B7" s="19">
        <f>SUM(B8:B61)</f>
        <v>2855482.6399999997</v>
      </c>
      <c r="C7" s="30">
        <v>3217371924</v>
      </c>
      <c r="D7" s="9"/>
      <c r="E7" s="19">
        <f>SUM(E8:E61)</f>
        <v>49336.34</v>
      </c>
      <c r="F7" s="30">
        <v>1358734781</v>
      </c>
      <c r="G7" s="9"/>
      <c r="H7" s="19">
        <f>SUM(H8:H61)</f>
        <v>593187.36</v>
      </c>
      <c r="I7" s="30">
        <v>645021502</v>
      </c>
      <c r="J7" s="9"/>
      <c r="K7" s="19">
        <f>SUM(K8:K61)</f>
        <v>321447.57999999996</v>
      </c>
      <c r="L7" s="30">
        <v>2149381508</v>
      </c>
      <c r="M7" s="9"/>
    </row>
    <row r="8" spans="1:13" ht="15">
      <c r="A8" s="10" t="s">
        <v>2</v>
      </c>
      <c r="B8" s="21">
        <v>0</v>
      </c>
      <c r="C8" s="31">
        <v>0</v>
      </c>
      <c r="D8" s="9"/>
      <c r="E8" s="21">
        <v>0</v>
      </c>
      <c r="F8" s="31">
        <v>0</v>
      </c>
      <c r="G8" s="9"/>
      <c r="H8" s="9">
        <v>3227.64</v>
      </c>
      <c r="I8" s="23">
        <v>3750387</v>
      </c>
      <c r="J8" s="9"/>
      <c r="K8" s="21">
        <v>0</v>
      </c>
      <c r="L8" s="31">
        <v>0</v>
      </c>
      <c r="M8" s="9"/>
    </row>
    <row r="9" spans="1:13" ht="15">
      <c r="A9" s="10" t="s">
        <v>3</v>
      </c>
      <c r="B9" s="21">
        <v>0</v>
      </c>
      <c r="C9" s="31">
        <v>0</v>
      </c>
      <c r="D9" s="9"/>
      <c r="E9" s="21">
        <v>0</v>
      </c>
      <c r="F9" s="31">
        <v>0</v>
      </c>
      <c r="G9" s="9"/>
      <c r="H9" s="9">
        <v>43500.98</v>
      </c>
      <c r="I9" s="23">
        <v>46053400</v>
      </c>
      <c r="J9" s="9"/>
      <c r="K9" s="21">
        <v>0</v>
      </c>
      <c r="L9" s="31">
        <v>0</v>
      </c>
      <c r="M9" s="9"/>
    </row>
    <row r="10" spans="1:13" ht="15">
      <c r="A10" s="10" t="s">
        <v>4</v>
      </c>
      <c r="B10" s="21">
        <v>0</v>
      </c>
      <c r="C10" s="31">
        <v>0</v>
      </c>
      <c r="D10" s="9"/>
      <c r="E10" s="9">
        <v>63.64</v>
      </c>
      <c r="F10" s="23">
        <v>513000</v>
      </c>
      <c r="G10" s="9"/>
      <c r="H10" s="9">
        <v>7320.96</v>
      </c>
      <c r="I10" s="23">
        <v>5023819</v>
      </c>
      <c r="J10" s="9"/>
      <c r="K10" s="21">
        <v>0</v>
      </c>
      <c r="L10" s="31">
        <v>0</v>
      </c>
      <c r="M10" s="9"/>
    </row>
    <row r="11" spans="1:13" ht="15">
      <c r="A11" s="10" t="s">
        <v>5</v>
      </c>
      <c r="B11" s="21">
        <v>0</v>
      </c>
      <c r="C11" s="31">
        <v>0</v>
      </c>
      <c r="D11" s="9"/>
      <c r="E11" s="9">
        <v>606.57</v>
      </c>
      <c r="F11" s="23">
        <v>1020400</v>
      </c>
      <c r="G11" s="9"/>
      <c r="H11" s="9">
        <v>27884.94</v>
      </c>
      <c r="I11" s="23">
        <v>48410200</v>
      </c>
      <c r="J11" s="9"/>
      <c r="K11" s="9">
        <v>62687.43</v>
      </c>
      <c r="L11" s="23">
        <v>128437100</v>
      </c>
      <c r="M11" s="9"/>
    </row>
    <row r="12" spans="1:13" ht="15">
      <c r="A12" s="10" t="s">
        <v>6</v>
      </c>
      <c r="B12" s="21">
        <v>0</v>
      </c>
      <c r="C12" s="31">
        <v>0</v>
      </c>
      <c r="D12" s="9"/>
      <c r="E12" s="21">
        <v>0</v>
      </c>
      <c r="F12" s="31">
        <v>0</v>
      </c>
      <c r="G12" s="9"/>
      <c r="H12" s="9">
        <v>8041</v>
      </c>
      <c r="I12" s="23">
        <v>11625000</v>
      </c>
      <c r="J12" s="9"/>
      <c r="K12" s="21">
        <v>0</v>
      </c>
      <c r="L12" s="31">
        <v>0</v>
      </c>
      <c r="M12" s="9"/>
    </row>
    <row r="13" spans="1:13" ht="15">
      <c r="A13" s="10" t="s">
        <v>7</v>
      </c>
      <c r="B13" s="21">
        <v>0</v>
      </c>
      <c r="C13" s="31">
        <v>0</v>
      </c>
      <c r="D13" s="9"/>
      <c r="E13" s="21">
        <v>0</v>
      </c>
      <c r="F13" s="31">
        <v>0</v>
      </c>
      <c r="G13" s="9"/>
      <c r="H13" s="9">
        <v>15176.53</v>
      </c>
      <c r="I13" s="23">
        <v>23491300</v>
      </c>
      <c r="J13" s="9"/>
      <c r="K13" s="21">
        <v>0</v>
      </c>
      <c r="L13" s="31">
        <v>0</v>
      </c>
      <c r="M13" s="9"/>
    </row>
    <row r="14" spans="1:13" ht="15">
      <c r="A14" s="10" t="s">
        <v>8</v>
      </c>
      <c r="B14" s="21">
        <v>0</v>
      </c>
      <c r="C14" s="31">
        <v>0</v>
      </c>
      <c r="D14" s="9"/>
      <c r="E14" s="21">
        <v>0</v>
      </c>
      <c r="F14" s="31">
        <v>0</v>
      </c>
      <c r="G14" s="9"/>
      <c r="H14" s="9">
        <v>517.78</v>
      </c>
      <c r="I14" s="23">
        <v>556000</v>
      </c>
      <c r="J14" s="9"/>
      <c r="K14" s="21">
        <v>0</v>
      </c>
      <c r="L14" s="31">
        <v>0</v>
      </c>
      <c r="M14" s="9"/>
    </row>
    <row r="15" spans="1:13" ht="15">
      <c r="A15" s="10" t="s">
        <v>9</v>
      </c>
      <c r="B15" s="21">
        <v>0</v>
      </c>
      <c r="C15" s="31">
        <v>0</v>
      </c>
      <c r="D15" s="9"/>
      <c r="E15" s="21">
        <v>0</v>
      </c>
      <c r="F15" s="31">
        <v>0</v>
      </c>
      <c r="G15" s="9"/>
      <c r="H15" s="9">
        <v>56306.5</v>
      </c>
      <c r="I15" s="23">
        <v>70516977</v>
      </c>
      <c r="J15" s="9"/>
      <c r="K15" s="9">
        <v>19474.01</v>
      </c>
      <c r="L15" s="23">
        <v>31255175</v>
      </c>
      <c r="M15" s="9"/>
    </row>
    <row r="16" spans="1:13" ht="15">
      <c r="A16" s="10" t="s">
        <v>10</v>
      </c>
      <c r="B16" s="9">
        <v>69983.92</v>
      </c>
      <c r="C16" s="23">
        <v>67804800</v>
      </c>
      <c r="D16" s="9"/>
      <c r="E16" s="9">
        <v>1041.11</v>
      </c>
      <c r="F16" s="23">
        <v>2664700</v>
      </c>
      <c r="G16" s="9"/>
      <c r="H16" s="9">
        <v>9432.33</v>
      </c>
      <c r="I16" s="23">
        <v>5585700</v>
      </c>
      <c r="J16" s="9"/>
      <c r="K16" s="21">
        <v>0</v>
      </c>
      <c r="L16" s="31">
        <v>0</v>
      </c>
      <c r="M16" s="9"/>
    </row>
    <row r="17" spans="1:13" ht="15">
      <c r="A17" s="10" t="s">
        <v>11</v>
      </c>
      <c r="B17" s="21">
        <v>0</v>
      </c>
      <c r="C17" s="31">
        <v>0</v>
      </c>
      <c r="D17" s="9"/>
      <c r="E17" s="21">
        <v>0</v>
      </c>
      <c r="F17" s="31">
        <v>0</v>
      </c>
      <c r="G17" s="9"/>
      <c r="H17" s="9">
        <v>3189.8</v>
      </c>
      <c r="I17" s="23">
        <v>10144165</v>
      </c>
      <c r="J17" s="9"/>
      <c r="K17" s="21">
        <v>0</v>
      </c>
      <c r="L17" s="31">
        <v>0</v>
      </c>
      <c r="M17" s="9"/>
    </row>
    <row r="18" spans="1:13" ht="15">
      <c r="A18" s="10" t="s">
        <v>12</v>
      </c>
      <c r="B18" s="21">
        <v>0</v>
      </c>
      <c r="C18" s="31">
        <v>0</v>
      </c>
      <c r="D18" s="9"/>
      <c r="E18" s="21">
        <v>0</v>
      </c>
      <c r="F18" s="31">
        <v>0</v>
      </c>
      <c r="G18" s="9"/>
      <c r="H18" s="9">
        <v>25899.58</v>
      </c>
      <c r="I18" s="23">
        <v>35745800</v>
      </c>
      <c r="J18" s="9"/>
      <c r="K18" s="21">
        <v>0</v>
      </c>
      <c r="L18" s="31">
        <v>0</v>
      </c>
      <c r="M18" s="9"/>
    </row>
    <row r="19" spans="1:13" ht="15">
      <c r="A19" s="10" t="s">
        <v>13</v>
      </c>
      <c r="B19" s="9">
        <v>42279.55</v>
      </c>
      <c r="C19" s="23">
        <v>71235676</v>
      </c>
      <c r="D19" s="9"/>
      <c r="E19" s="21">
        <v>0</v>
      </c>
      <c r="F19" s="31">
        <v>0</v>
      </c>
      <c r="G19" s="9"/>
      <c r="H19" s="9">
        <v>16109.55</v>
      </c>
      <c r="I19" s="23">
        <v>21069616</v>
      </c>
      <c r="J19" s="9"/>
      <c r="K19" s="21">
        <v>0</v>
      </c>
      <c r="L19" s="31">
        <v>0</v>
      </c>
      <c r="M19" s="9"/>
    </row>
    <row r="20" spans="1:13" ht="15">
      <c r="A20" s="10" t="s">
        <v>14</v>
      </c>
      <c r="B20" s="21">
        <v>0</v>
      </c>
      <c r="C20" s="31">
        <v>0</v>
      </c>
      <c r="D20" s="9"/>
      <c r="E20" s="9">
        <v>6883.21</v>
      </c>
      <c r="F20" s="23">
        <v>80953723</v>
      </c>
      <c r="G20" s="9"/>
      <c r="H20" s="21">
        <v>835.39</v>
      </c>
      <c r="I20" s="31">
        <v>3230031</v>
      </c>
      <c r="J20" s="9"/>
      <c r="K20" s="21">
        <v>0</v>
      </c>
      <c r="L20" s="31">
        <v>0</v>
      </c>
      <c r="M20" s="9"/>
    </row>
    <row r="21" spans="1:13" ht="15">
      <c r="A21" s="10" t="s">
        <v>15</v>
      </c>
      <c r="B21" s="21">
        <v>0</v>
      </c>
      <c r="C21" s="31">
        <v>0</v>
      </c>
      <c r="D21" s="9"/>
      <c r="E21" s="9">
        <v>363.68</v>
      </c>
      <c r="F21" s="23">
        <v>695000</v>
      </c>
      <c r="G21" s="9"/>
      <c r="H21" s="21">
        <v>0</v>
      </c>
      <c r="I21" s="31">
        <v>0</v>
      </c>
      <c r="J21" s="9"/>
      <c r="K21" s="21">
        <v>0</v>
      </c>
      <c r="L21" s="31">
        <v>0</v>
      </c>
      <c r="M21" s="9"/>
    </row>
    <row r="22" spans="1:13" ht="15">
      <c r="A22" s="10" t="s">
        <v>16</v>
      </c>
      <c r="B22" s="9">
        <v>526166.75</v>
      </c>
      <c r="C22" s="23">
        <v>504951450</v>
      </c>
      <c r="D22" s="9"/>
      <c r="E22" s="21">
        <v>0</v>
      </c>
      <c r="F22" s="31">
        <v>0</v>
      </c>
      <c r="G22" s="9"/>
      <c r="H22" s="21">
        <v>0</v>
      </c>
      <c r="I22" s="31">
        <v>0</v>
      </c>
      <c r="J22" s="9"/>
      <c r="K22" s="21">
        <v>0</v>
      </c>
      <c r="L22" s="31">
        <v>0</v>
      </c>
      <c r="M22" s="9"/>
    </row>
    <row r="23" spans="1:13" ht="15">
      <c r="A23" s="10" t="s">
        <v>17</v>
      </c>
      <c r="B23" s="9">
        <v>264633.18</v>
      </c>
      <c r="C23" s="23">
        <v>387836936</v>
      </c>
      <c r="D23" s="9"/>
      <c r="E23" s="21">
        <v>0</v>
      </c>
      <c r="F23" s="31">
        <v>0</v>
      </c>
      <c r="G23" s="9"/>
      <c r="H23" s="9">
        <v>19622.26</v>
      </c>
      <c r="I23" s="23">
        <v>9722173</v>
      </c>
      <c r="J23" s="9"/>
      <c r="K23" s="21">
        <v>0</v>
      </c>
      <c r="L23" s="31">
        <v>0</v>
      </c>
      <c r="M23" s="9"/>
    </row>
    <row r="24" spans="1:13" ht="15">
      <c r="A24" s="10" t="s">
        <v>18</v>
      </c>
      <c r="B24" s="9">
        <v>75729.87</v>
      </c>
      <c r="C24" s="23">
        <v>59003964</v>
      </c>
      <c r="D24" s="9"/>
      <c r="E24" s="21">
        <v>0</v>
      </c>
      <c r="F24" s="31">
        <v>0</v>
      </c>
      <c r="G24" s="9"/>
      <c r="H24" s="9">
        <v>1450.41</v>
      </c>
      <c r="I24" s="23">
        <v>1391802</v>
      </c>
      <c r="J24" s="9"/>
      <c r="K24" s="9">
        <v>20047.31</v>
      </c>
      <c r="L24" s="23">
        <v>27223400</v>
      </c>
      <c r="M24" s="9"/>
    </row>
    <row r="25" spans="1:13" ht="15">
      <c r="A25" s="10" t="s">
        <v>19</v>
      </c>
      <c r="B25" s="9">
        <v>79600.25</v>
      </c>
      <c r="C25" s="23">
        <v>100188673</v>
      </c>
      <c r="D25" s="9"/>
      <c r="E25" s="9">
        <v>995.89</v>
      </c>
      <c r="F25" s="23">
        <v>1939500</v>
      </c>
      <c r="G25" s="9"/>
      <c r="H25" s="9">
        <v>4996.73</v>
      </c>
      <c r="I25" s="23">
        <v>8476900</v>
      </c>
      <c r="J25" s="9"/>
      <c r="K25" s="21">
        <v>0</v>
      </c>
      <c r="L25" s="31">
        <v>0</v>
      </c>
      <c r="M25" s="9"/>
    </row>
    <row r="26" spans="1:13" ht="15">
      <c r="A26" s="10" t="s">
        <v>20</v>
      </c>
      <c r="B26" s="9">
        <v>797284.94</v>
      </c>
      <c r="C26" s="23">
        <v>795829566</v>
      </c>
      <c r="D26" s="9"/>
      <c r="E26" s="21">
        <v>0</v>
      </c>
      <c r="F26" s="31">
        <v>0</v>
      </c>
      <c r="G26" s="9"/>
      <c r="H26" s="21">
        <v>0</v>
      </c>
      <c r="I26" s="31">
        <v>0</v>
      </c>
      <c r="J26" s="9"/>
      <c r="K26" s="9">
        <v>485.9</v>
      </c>
      <c r="L26" s="23">
        <v>1904000</v>
      </c>
      <c r="M26" s="9"/>
    </row>
    <row r="27" spans="1:13" ht="15">
      <c r="A27" s="10" t="s">
        <v>21</v>
      </c>
      <c r="B27" s="9">
        <v>355914.94</v>
      </c>
      <c r="C27" s="23">
        <v>262539539</v>
      </c>
      <c r="D27" s="9"/>
      <c r="E27" s="9">
        <v>2389.36</v>
      </c>
      <c r="F27" s="23">
        <v>2523000</v>
      </c>
      <c r="G27" s="9"/>
      <c r="H27" s="9">
        <v>3240.7</v>
      </c>
      <c r="I27" s="23">
        <v>3072100</v>
      </c>
      <c r="J27" s="9"/>
      <c r="K27" s="9">
        <v>3402.9</v>
      </c>
      <c r="L27" s="23">
        <v>2796200</v>
      </c>
      <c r="M27" s="9"/>
    </row>
    <row r="28" spans="1:13" ht="15">
      <c r="A28" s="10" t="s">
        <v>22</v>
      </c>
      <c r="B28" s="21">
        <v>0</v>
      </c>
      <c r="C28" s="31">
        <v>0</v>
      </c>
      <c r="D28" s="9"/>
      <c r="E28" s="21">
        <v>0</v>
      </c>
      <c r="F28" s="31">
        <v>0</v>
      </c>
      <c r="G28" s="9"/>
      <c r="H28" s="9">
        <v>5756.27</v>
      </c>
      <c r="I28" s="23">
        <v>3773200</v>
      </c>
      <c r="J28" s="9"/>
      <c r="K28" s="9">
        <v>14370.92</v>
      </c>
      <c r="L28" s="23">
        <v>9205700</v>
      </c>
      <c r="M28" s="9"/>
    </row>
    <row r="29" spans="1:13" ht="15">
      <c r="A29" s="10" t="s">
        <v>23</v>
      </c>
      <c r="B29" s="9">
        <v>60078.31</v>
      </c>
      <c r="C29" s="23">
        <v>35204500</v>
      </c>
      <c r="D29" s="9"/>
      <c r="E29" s="21">
        <v>0</v>
      </c>
      <c r="F29" s="31">
        <v>0</v>
      </c>
      <c r="G29" s="9"/>
      <c r="H29" s="9">
        <v>68356.72</v>
      </c>
      <c r="I29" s="23">
        <v>42199000</v>
      </c>
      <c r="J29" s="9"/>
      <c r="K29" s="21">
        <v>15753.1</v>
      </c>
      <c r="L29" s="31">
        <v>9502100</v>
      </c>
      <c r="M29" s="9"/>
    </row>
    <row r="30" spans="1:13" ht="15">
      <c r="A30" s="10" t="s">
        <v>24</v>
      </c>
      <c r="B30" s="21">
        <v>0</v>
      </c>
      <c r="C30" s="31">
        <v>0</v>
      </c>
      <c r="D30" s="9"/>
      <c r="E30" s="9">
        <v>1737</v>
      </c>
      <c r="F30" s="23">
        <v>4643900</v>
      </c>
      <c r="G30" s="9"/>
      <c r="H30" s="9">
        <v>2590.55</v>
      </c>
      <c r="I30" s="23">
        <v>3422400</v>
      </c>
      <c r="J30" s="9"/>
      <c r="K30" s="21">
        <v>2003.37</v>
      </c>
      <c r="L30" s="31">
        <v>2258600</v>
      </c>
      <c r="M30" s="9"/>
    </row>
    <row r="31" spans="1:13" ht="15">
      <c r="A31" s="10" t="s">
        <v>25</v>
      </c>
      <c r="B31" s="21">
        <v>0</v>
      </c>
      <c r="C31" s="31">
        <v>0</v>
      </c>
      <c r="D31" s="9"/>
      <c r="E31" s="9">
        <v>130.15</v>
      </c>
      <c r="F31" s="23">
        <v>381600</v>
      </c>
      <c r="G31" s="9"/>
      <c r="H31" s="9">
        <v>20727.28</v>
      </c>
      <c r="I31" s="23">
        <v>31000000</v>
      </c>
      <c r="J31" s="9"/>
      <c r="K31" s="21">
        <v>0</v>
      </c>
      <c r="L31" s="31">
        <v>0</v>
      </c>
      <c r="M31" s="9"/>
    </row>
    <row r="32" spans="1:13" ht="15">
      <c r="A32" s="10" t="s">
        <v>26</v>
      </c>
      <c r="B32" s="21">
        <v>0</v>
      </c>
      <c r="C32" s="31">
        <v>0</v>
      </c>
      <c r="D32" s="9"/>
      <c r="E32" s="9">
        <v>840.47</v>
      </c>
      <c r="F32" s="23">
        <v>1133100</v>
      </c>
      <c r="G32" s="9"/>
      <c r="H32" s="21">
        <v>0</v>
      </c>
      <c r="I32" s="31">
        <v>0</v>
      </c>
      <c r="J32" s="9"/>
      <c r="K32" s="21">
        <v>0</v>
      </c>
      <c r="L32" s="31">
        <v>0</v>
      </c>
      <c r="M32" s="9"/>
    </row>
    <row r="33" spans="1:13" ht="15">
      <c r="A33" s="10" t="s">
        <v>27</v>
      </c>
      <c r="B33" s="21">
        <v>0</v>
      </c>
      <c r="C33" s="31">
        <v>0</v>
      </c>
      <c r="D33" s="9"/>
      <c r="E33" s="21">
        <v>0</v>
      </c>
      <c r="F33" s="31">
        <v>0</v>
      </c>
      <c r="G33" s="9"/>
      <c r="H33" s="9">
        <v>6753.13</v>
      </c>
      <c r="I33" s="23">
        <v>9090500</v>
      </c>
      <c r="J33" s="9"/>
      <c r="K33" s="21">
        <v>0</v>
      </c>
      <c r="L33" s="31">
        <v>0</v>
      </c>
      <c r="M33" s="9"/>
    </row>
    <row r="34" spans="1:13" ht="15">
      <c r="A34" s="22" t="s">
        <v>59</v>
      </c>
      <c r="B34" s="21">
        <v>0</v>
      </c>
      <c r="C34" s="31">
        <v>0</v>
      </c>
      <c r="D34" s="9"/>
      <c r="E34" s="21">
        <v>0</v>
      </c>
      <c r="F34" s="31">
        <v>0</v>
      </c>
      <c r="G34" s="9"/>
      <c r="H34" s="21">
        <v>0</v>
      </c>
      <c r="I34" s="31">
        <v>0</v>
      </c>
      <c r="J34" s="9"/>
      <c r="K34" s="21">
        <v>433.69</v>
      </c>
      <c r="L34" s="31">
        <v>131208545</v>
      </c>
      <c r="M34" s="9"/>
    </row>
    <row r="35" spans="1:13" ht="15">
      <c r="A35" s="10" t="s">
        <v>28</v>
      </c>
      <c r="B35" s="9">
        <v>9175.74</v>
      </c>
      <c r="C35" s="23">
        <v>7054378</v>
      </c>
      <c r="D35" s="9"/>
      <c r="E35" s="9">
        <v>6675.98</v>
      </c>
      <c r="F35" s="23">
        <v>9859404</v>
      </c>
      <c r="G35" s="9"/>
      <c r="H35" s="9">
        <v>35953.79</v>
      </c>
      <c r="I35" s="23">
        <v>27102056</v>
      </c>
      <c r="J35" s="9"/>
      <c r="K35" s="9">
        <v>3.69</v>
      </c>
      <c r="L35" s="23">
        <v>121709</v>
      </c>
      <c r="M35" s="9"/>
    </row>
    <row r="36" spans="1:13" ht="15">
      <c r="A36" s="10" t="s">
        <v>29</v>
      </c>
      <c r="B36" s="21">
        <v>0</v>
      </c>
      <c r="C36" s="31">
        <v>0</v>
      </c>
      <c r="D36" s="9"/>
      <c r="E36" s="21">
        <v>0</v>
      </c>
      <c r="F36" s="31">
        <v>0</v>
      </c>
      <c r="G36" s="9"/>
      <c r="H36" s="9">
        <v>2198.95</v>
      </c>
      <c r="I36" s="23">
        <v>2403400</v>
      </c>
      <c r="J36" s="9"/>
      <c r="K36" s="21">
        <v>0</v>
      </c>
      <c r="L36" s="31">
        <v>0</v>
      </c>
      <c r="M36" s="9"/>
    </row>
    <row r="37" spans="1:13" ht="15">
      <c r="A37" s="10" t="s">
        <v>56</v>
      </c>
      <c r="B37" s="21">
        <v>0</v>
      </c>
      <c r="C37" s="31">
        <v>0</v>
      </c>
      <c r="D37" s="9"/>
      <c r="E37" s="21">
        <v>0</v>
      </c>
      <c r="F37" s="31">
        <v>0</v>
      </c>
      <c r="G37" s="9"/>
      <c r="H37" s="21">
        <v>0</v>
      </c>
      <c r="I37" s="31">
        <v>0</v>
      </c>
      <c r="J37" s="9"/>
      <c r="K37" s="21">
        <v>4892.06</v>
      </c>
      <c r="L37" s="31">
        <v>9068850</v>
      </c>
      <c r="M37" s="9"/>
    </row>
    <row r="38" spans="1:13" ht="15">
      <c r="A38" s="10" t="s">
        <v>30</v>
      </c>
      <c r="B38" s="21">
        <v>0</v>
      </c>
      <c r="C38" s="31">
        <v>0</v>
      </c>
      <c r="D38" s="9"/>
      <c r="E38" s="9">
        <v>803.19</v>
      </c>
      <c r="F38" s="23">
        <v>4542146</v>
      </c>
      <c r="G38" s="9"/>
      <c r="H38" s="21">
        <v>8589.36</v>
      </c>
      <c r="I38" s="31">
        <v>42430084</v>
      </c>
      <c r="J38" s="9"/>
      <c r="K38" s="9">
        <v>47828.33</v>
      </c>
      <c r="L38" s="23">
        <v>237673481</v>
      </c>
      <c r="M38" s="9"/>
    </row>
    <row r="39" spans="1:13" ht="15">
      <c r="A39" s="10" t="s">
        <v>31</v>
      </c>
      <c r="B39" s="21">
        <v>0</v>
      </c>
      <c r="C39" s="31">
        <v>0</v>
      </c>
      <c r="D39" s="9"/>
      <c r="E39" s="9">
        <v>208.04</v>
      </c>
      <c r="F39" s="23">
        <v>452000</v>
      </c>
      <c r="G39" s="9"/>
      <c r="H39" s="21">
        <v>0</v>
      </c>
      <c r="I39" s="31">
        <v>0</v>
      </c>
      <c r="J39" s="9"/>
      <c r="K39" s="21">
        <v>0</v>
      </c>
      <c r="L39" s="31">
        <v>0</v>
      </c>
      <c r="M39" s="9"/>
    </row>
    <row r="40" spans="1:13" ht="15">
      <c r="A40" s="10" t="s">
        <v>32</v>
      </c>
      <c r="B40" s="21">
        <v>0</v>
      </c>
      <c r="C40" s="31">
        <v>0</v>
      </c>
      <c r="D40" s="9"/>
      <c r="E40" s="21">
        <v>0</v>
      </c>
      <c r="F40" s="31">
        <v>0</v>
      </c>
      <c r="G40" s="9"/>
      <c r="H40" s="9">
        <v>14761.65</v>
      </c>
      <c r="I40" s="23">
        <v>14772800</v>
      </c>
      <c r="J40" s="9"/>
      <c r="K40" s="9">
        <v>13175.39</v>
      </c>
      <c r="L40" s="23">
        <v>12246600</v>
      </c>
      <c r="M40" s="9"/>
    </row>
    <row r="41" spans="1:13" ht="15">
      <c r="A41" s="10" t="s">
        <v>33</v>
      </c>
      <c r="B41" s="21">
        <v>0</v>
      </c>
      <c r="C41" s="31">
        <v>0</v>
      </c>
      <c r="D41" s="9"/>
      <c r="E41" s="21">
        <v>0</v>
      </c>
      <c r="F41" s="31">
        <v>0</v>
      </c>
      <c r="G41" s="9"/>
      <c r="H41" s="9">
        <v>16164.57</v>
      </c>
      <c r="I41" s="23">
        <v>15995847</v>
      </c>
      <c r="J41" s="9"/>
      <c r="K41" s="9">
        <v>1893.52</v>
      </c>
      <c r="L41" s="23">
        <v>1029204</v>
      </c>
      <c r="M41" s="9"/>
    </row>
    <row r="42" spans="1:13" ht="15">
      <c r="A42" s="22" t="s">
        <v>57</v>
      </c>
      <c r="B42" s="21">
        <v>0</v>
      </c>
      <c r="C42" s="31">
        <v>0</v>
      </c>
      <c r="D42" s="9"/>
      <c r="E42" s="21">
        <v>0</v>
      </c>
      <c r="F42" s="31">
        <v>0</v>
      </c>
      <c r="G42" s="9"/>
      <c r="H42" s="21">
        <v>0</v>
      </c>
      <c r="I42" s="31">
        <v>0</v>
      </c>
      <c r="J42" s="9"/>
      <c r="K42" s="21">
        <v>24535.1</v>
      </c>
      <c r="L42" s="31">
        <v>170251731</v>
      </c>
      <c r="M42" s="9"/>
    </row>
    <row r="43" spans="1:13" ht="15">
      <c r="A43" s="22" t="s">
        <v>60</v>
      </c>
      <c r="B43" s="21">
        <v>0</v>
      </c>
      <c r="C43" s="31">
        <v>0</v>
      </c>
      <c r="D43" s="9"/>
      <c r="E43" s="21">
        <v>0</v>
      </c>
      <c r="F43" s="31">
        <v>0</v>
      </c>
      <c r="G43" s="9"/>
      <c r="H43" s="21">
        <v>0</v>
      </c>
      <c r="I43" s="31">
        <v>0</v>
      </c>
      <c r="J43" s="9"/>
      <c r="K43" s="21">
        <v>173.91</v>
      </c>
      <c r="L43" s="31">
        <v>365223870</v>
      </c>
      <c r="M43" s="9"/>
    </row>
    <row r="44" spans="1:13" ht="15">
      <c r="A44" s="10" t="s">
        <v>34</v>
      </c>
      <c r="B44" s="21">
        <v>0</v>
      </c>
      <c r="C44" s="31">
        <v>0</v>
      </c>
      <c r="D44" s="9"/>
      <c r="E44" s="21">
        <v>0</v>
      </c>
      <c r="F44" s="31">
        <v>0</v>
      </c>
      <c r="G44" s="9"/>
      <c r="H44" s="9">
        <v>3566.19</v>
      </c>
      <c r="I44" s="23">
        <v>3268922</v>
      </c>
      <c r="J44" s="9"/>
      <c r="K44" s="9">
        <v>7626.56</v>
      </c>
      <c r="L44" s="23">
        <v>11623577</v>
      </c>
      <c r="M44" s="9"/>
    </row>
    <row r="45" spans="1:13" ht="15">
      <c r="A45" s="10" t="s">
        <v>35</v>
      </c>
      <c r="B45" s="21">
        <v>0</v>
      </c>
      <c r="C45" s="31">
        <v>0</v>
      </c>
      <c r="D45" s="9"/>
      <c r="E45" s="21">
        <v>0</v>
      </c>
      <c r="F45" s="31">
        <v>0</v>
      </c>
      <c r="G45" s="9"/>
      <c r="H45" s="21">
        <v>0</v>
      </c>
      <c r="I45" s="31">
        <v>0</v>
      </c>
      <c r="J45" s="9"/>
      <c r="K45" s="9">
        <v>33984.2</v>
      </c>
      <c r="L45" s="23">
        <v>876956169</v>
      </c>
      <c r="M45" s="9"/>
    </row>
    <row r="46" spans="1:13" ht="15">
      <c r="A46" s="10" t="s">
        <v>36</v>
      </c>
      <c r="B46" s="9">
        <v>172156.81</v>
      </c>
      <c r="C46" s="23">
        <v>179679264</v>
      </c>
      <c r="D46" s="9"/>
      <c r="E46" s="21">
        <v>0</v>
      </c>
      <c r="F46" s="31">
        <v>0</v>
      </c>
      <c r="G46" s="9"/>
      <c r="H46" s="9">
        <v>54122</v>
      </c>
      <c r="I46" s="23">
        <v>25829959</v>
      </c>
      <c r="J46" s="9"/>
      <c r="K46" s="21">
        <v>0</v>
      </c>
      <c r="L46" s="31">
        <v>0</v>
      </c>
      <c r="M46" s="9"/>
    </row>
    <row r="47" spans="1:13" ht="15">
      <c r="A47" s="10" t="s">
        <v>37</v>
      </c>
      <c r="B47" s="9">
        <v>16799.68</v>
      </c>
      <c r="C47" s="23">
        <v>18597097</v>
      </c>
      <c r="D47" s="9"/>
      <c r="E47" s="9">
        <v>1288.84</v>
      </c>
      <c r="F47" s="23">
        <v>27650100</v>
      </c>
      <c r="G47" s="9"/>
      <c r="H47" s="9">
        <v>573.71</v>
      </c>
      <c r="I47" s="23">
        <v>891000</v>
      </c>
      <c r="J47" s="9"/>
      <c r="K47" s="9">
        <v>8451.56</v>
      </c>
      <c r="L47" s="23">
        <v>71387902</v>
      </c>
      <c r="M47" s="9"/>
    </row>
    <row r="48" spans="1:13" ht="15">
      <c r="A48" s="10" t="s">
        <v>38</v>
      </c>
      <c r="B48" s="21">
        <v>0</v>
      </c>
      <c r="C48" s="31">
        <v>0</v>
      </c>
      <c r="D48" s="9"/>
      <c r="E48" s="21">
        <v>0</v>
      </c>
      <c r="F48" s="31">
        <v>0</v>
      </c>
      <c r="G48" s="9"/>
      <c r="H48" s="9">
        <v>32027.74</v>
      </c>
      <c r="I48" s="23">
        <v>31505176</v>
      </c>
      <c r="J48" s="9"/>
      <c r="K48" s="21">
        <v>0</v>
      </c>
      <c r="L48" s="31">
        <v>0</v>
      </c>
      <c r="M48" s="9"/>
    </row>
    <row r="49" spans="1:13" ht="15">
      <c r="A49" s="10" t="s">
        <v>39</v>
      </c>
      <c r="B49" s="21">
        <v>0</v>
      </c>
      <c r="C49" s="31">
        <v>0</v>
      </c>
      <c r="D49" s="9"/>
      <c r="E49" s="21">
        <v>0</v>
      </c>
      <c r="F49" s="31">
        <v>0</v>
      </c>
      <c r="G49" s="9"/>
      <c r="H49" s="9">
        <v>16499.27</v>
      </c>
      <c r="I49" s="23">
        <v>16554100</v>
      </c>
      <c r="J49" s="9"/>
      <c r="K49" s="21">
        <v>0</v>
      </c>
      <c r="L49" s="31">
        <v>0</v>
      </c>
      <c r="M49" s="9"/>
    </row>
    <row r="50" spans="1:13" ht="15">
      <c r="A50" s="10" t="s">
        <v>40</v>
      </c>
      <c r="B50" s="21">
        <v>0</v>
      </c>
      <c r="C50" s="31">
        <v>0</v>
      </c>
      <c r="D50" s="9"/>
      <c r="E50" s="9">
        <v>675.51</v>
      </c>
      <c r="F50" s="23">
        <v>3687800</v>
      </c>
      <c r="G50" s="9"/>
      <c r="H50" s="21">
        <v>0</v>
      </c>
      <c r="I50" s="31">
        <v>0</v>
      </c>
      <c r="J50" s="9"/>
      <c r="K50" s="21">
        <v>0</v>
      </c>
      <c r="L50" s="31">
        <v>0</v>
      </c>
      <c r="M50" s="9"/>
    </row>
    <row r="51" spans="1:13" ht="15">
      <c r="A51" s="10" t="s">
        <v>41</v>
      </c>
      <c r="B51" s="21">
        <v>0</v>
      </c>
      <c r="C51" s="31">
        <v>0</v>
      </c>
      <c r="D51" s="9"/>
      <c r="E51" s="21">
        <v>0</v>
      </c>
      <c r="F51" s="31">
        <v>0</v>
      </c>
      <c r="G51" s="9"/>
      <c r="H51" s="9">
        <v>18842.48</v>
      </c>
      <c r="I51" s="23">
        <v>17135200</v>
      </c>
      <c r="J51" s="9"/>
      <c r="K51" s="21">
        <v>0</v>
      </c>
      <c r="L51" s="31">
        <v>0</v>
      </c>
      <c r="M51" s="9"/>
    </row>
    <row r="52" spans="1:13" ht="15">
      <c r="A52" s="10" t="s">
        <v>42</v>
      </c>
      <c r="B52" s="21">
        <v>0</v>
      </c>
      <c r="C52" s="31">
        <v>0</v>
      </c>
      <c r="D52" s="9"/>
      <c r="E52" s="9">
        <v>18638.55</v>
      </c>
      <c r="F52" s="23">
        <v>1170463098</v>
      </c>
      <c r="G52" s="9"/>
      <c r="H52" s="21">
        <v>0</v>
      </c>
      <c r="I52" s="31">
        <v>0</v>
      </c>
      <c r="J52" s="9"/>
      <c r="K52" s="21">
        <v>0</v>
      </c>
      <c r="L52" s="31">
        <v>0</v>
      </c>
      <c r="M52" s="9"/>
    </row>
    <row r="53" spans="1:13" ht="15">
      <c r="A53" s="10" t="s">
        <v>43</v>
      </c>
      <c r="B53" s="9">
        <v>19426.84</v>
      </c>
      <c r="C53" s="23">
        <v>29050352</v>
      </c>
      <c r="D53" s="9"/>
      <c r="E53" s="9">
        <v>848.33</v>
      </c>
      <c r="F53" s="23">
        <v>940100</v>
      </c>
      <c r="G53" s="9"/>
      <c r="H53" s="21">
        <v>1366.4</v>
      </c>
      <c r="I53" s="31">
        <v>650700</v>
      </c>
      <c r="J53" s="9"/>
      <c r="K53" s="9">
        <v>9893.36</v>
      </c>
      <c r="L53" s="23">
        <v>13910700</v>
      </c>
      <c r="M53" s="9"/>
    </row>
    <row r="54" spans="1:13" ht="15">
      <c r="A54" s="10" t="s">
        <v>44</v>
      </c>
      <c r="B54" s="21">
        <v>0</v>
      </c>
      <c r="C54" s="31">
        <v>0</v>
      </c>
      <c r="D54" s="9"/>
      <c r="E54" s="21">
        <v>0</v>
      </c>
      <c r="F54" s="31">
        <v>0</v>
      </c>
      <c r="G54" s="9"/>
      <c r="H54" s="9">
        <v>9452.75</v>
      </c>
      <c r="I54" s="23">
        <v>11035700</v>
      </c>
      <c r="J54" s="9"/>
      <c r="K54" s="21">
        <v>0</v>
      </c>
      <c r="L54" s="31">
        <v>0</v>
      </c>
      <c r="M54" s="9"/>
    </row>
    <row r="55" spans="1:13" ht="15">
      <c r="A55" s="10" t="s">
        <v>45</v>
      </c>
      <c r="B55" s="21">
        <v>0</v>
      </c>
      <c r="C55" s="31">
        <v>0</v>
      </c>
      <c r="D55" s="9"/>
      <c r="E55" s="21">
        <v>0</v>
      </c>
      <c r="F55" s="31">
        <v>0</v>
      </c>
      <c r="G55" s="9"/>
      <c r="H55" s="9">
        <v>18604.98</v>
      </c>
      <c r="I55" s="23">
        <v>27849100</v>
      </c>
      <c r="J55" s="9"/>
      <c r="K55" s="21">
        <v>0</v>
      </c>
      <c r="L55" s="31">
        <v>0</v>
      </c>
      <c r="M55" s="9"/>
    </row>
    <row r="56" spans="1:13" ht="15">
      <c r="A56" s="10" t="s">
        <v>46</v>
      </c>
      <c r="B56" s="9">
        <v>156444.28</v>
      </c>
      <c r="C56" s="23">
        <v>300363664</v>
      </c>
      <c r="D56" s="9"/>
      <c r="E56" s="9">
        <v>1578.17</v>
      </c>
      <c r="F56" s="23">
        <v>6025007</v>
      </c>
      <c r="G56" s="9"/>
      <c r="H56" s="21">
        <v>5202.28</v>
      </c>
      <c r="I56" s="31">
        <v>5899293</v>
      </c>
      <c r="J56" s="9"/>
      <c r="K56" s="9">
        <v>24746.09</v>
      </c>
      <c r="L56" s="23">
        <v>30319595</v>
      </c>
      <c r="M56" s="9"/>
    </row>
    <row r="57" spans="1:13" ht="15">
      <c r="A57" s="10" t="s">
        <v>47</v>
      </c>
      <c r="B57" s="9">
        <v>187019.07</v>
      </c>
      <c r="C57" s="23">
        <v>293755443</v>
      </c>
      <c r="D57" s="9"/>
      <c r="E57" s="21">
        <v>0</v>
      </c>
      <c r="F57" s="31">
        <v>0</v>
      </c>
      <c r="G57" s="9"/>
      <c r="H57" s="21">
        <v>1318.26</v>
      </c>
      <c r="I57" s="31">
        <v>1473300</v>
      </c>
      <c r="J57" s="21"/>
      <c r="K57" s="21">
        <v>0</v>
      </c>
      <c r="L57" s="31">
        <v>0</v>
      </c>
      <c r="M57" s="9"/>
    </row>
    <row r="58" spans="1:13" ht="15">
      <c r="A58" s="10" t="s">
        <v>48</v>
      </c>
      <c r="B58" s="9">
        <v>22788.51</v>
      </c>
      <c r="C58" s="23">
        <v>104276622</v>
      </c>
      <c r="D58" s="9"/>
      <c r="E58" s="9">
        <v>1833.4</v>
      </c>
      <c r="F58" s="23">
        <v>2253000</v>
      </c>
      <c r="G58" s="9"/>
      <c r="H58" s="9">
        <v>2335.61</v>
      </c>
      <c r="I58" s="23">
        <v>2249095</v>
      </c>
      <c r="J58" s="9"/>
      <c r="K58" s="21">
        <v>0</v>
      </c>
      <c r="L58" s="31">
        <v>0</v>
      </c>
      <c r="M58" s="9"/>
    </row>
    <row r="59" spans="1:13" ht="15">
      <c r="A59" s="10" t="s">
        <v>49</v>
      </c>
      <c r="B59" s="21">
        <v>0</v>
      </c>
      <c r="C59" s="31">
        <v>0</v>
      </c>
      <c r="D59" s="9"/>
      <c r="E59" s="9">
        <v>83.03</v>
      </c>
      <c r="F59" s="23">
        <v>33646803</v>
      </c>
      <c r="G59" s="9"/>
      <c r="H59" s="21">
        <v>0</v>
      </c>
      <c r="I59" s="31">
        <v>0</v>
      </c>
      <c r="J59" s="9"/>
      <c r="K59" s="21">
        <v>0</v>
      </c>
      <c r="L59" s="31">
        <v>0</v>
      </c>
      <c r="M59" s="9"/>
    </row>
    <row r="60" spans="1:13" ht="15">
      <c r="A60" s="10" t="s">
        <v>50</v>
      </c>
      <c r="B60" s="21">
        <v>0</v>
      </c>
      <c r="C60" s="31">
        <v>0</v>
      </c>
      <c r="D60" s="9"/>
      <c r="E60" s="9">
        <v>1652.22</v>
      </c>
      <c r="F60" s="23">
        <v>2747400</v>
      </c>
      <c r="G60" s="9"/>
      <c r="H60" s="21">
        <v>0</v>
      </c>
      <c r="I60" s="31">
        <v>0</v>
      </c>
      <c r="J60" s="9"/>
      <c r="K60" s="21">
        <v>0</v>
      </c>
      <c r="L60" s="31">
        <v>0</v>
      </c>
      <c r="M60" s="9"/>
    </row>
    <row r="61" spans="1:13" ht="15">
      <c r="A61" s="10" t="s">
        <v>51</v>
      </c>
      <c r="B61" s="21">
        <v>0</v>
      </c>
      <c r="C61" s="31">
        <v>0</v>
      </c>
      <c r="D61" s="9"/>
      <c r="E61" s="21">
        <v>0</v>
      </c>
      <c r="F61" s="31">
        <v>0</v>
      </c>
      <c r="G61" s="9"/>
      <c r="H61" s="9">
        <v>670.34</v>
      </c>
      <c r="I61" s="23">
        <v>625300</v>
      </c>
      <c r="J61" s="9"/>
      <c r="K61" s="9">
        <v>5585.18</v>
      </c>
      <c r="L61" s="23">
        <v>5777300</v>
      </c>
      <c r="M61" s="9"/>
    </row>
    <row r="62" spans="1:13" ht="15">
      <c r="A62" s="12"/>
      <c r="B62" s="13"/>
      <c r="C62" s="13"/>
      <c r="D62" s="13"/>
      <c r="E62" s="13"/>
      <c r="F62" s="13"/>
      <c r="G62" s="13"/>
      <c r="H62" s="13"/>
      <c r="I62" s="13"/>
      <c r="J62" s="13"/>
      <c r="K62" s="13"/>
      <c r="L62" s="13"/>
      <c r="M62" s="9"/>
    </row>
    <row r="63" spans="1:13" ht="15">
      <c r="A63" s="23" t="s">
        <v>52</v>
      </c>
      <c r="B63" s="9"/>
      <c r="C63" s="9"/>
      <c r="D63" s="9"/>
      <c r="E63" s="9"/>
      <c r="F63" s="9"/>
      <c r="G63" s="9"/>
      <c r="H63" s="9"/>
      <c r="I63" s="9"/>
      <c r="J63" s="9"/>
      <c r="K63" s="9"/>
      <c r="L63" s="9"/>
      <c r="M63" s="9"/>
    </row>
    <row r="64" spans="1:13" ht="15">
      <c r="A64" s="24" t="s">
        <v>55</v>
      </c>
      <c r="B64" s="9"/>
      <c r="C64" s="9"/>
      <c r="D64" s="9"/>
      <c r="E64" s="9"/>
      <c r="F64" s="9"/>
      <c r="G64" s="9"/>
      <c r="H64" s="9"/>
      <c r="I64" s="9"/>
      <c r="J64" s="9"/>
      <c r="K64" s="9"/>
      <c r="L64" s="9"/>
      <c r="M64" s="9"/>
    </row>
    <row r="65" spans="1:13" ht="15">
      <c r="A65" s="23" t="s">
        <v>58</v>
      </c>
      <c r="B65" s="9"/>
      <c r="C65" s="9"/>
      <c r="D65" s="9"/>
      <c r="E65" s="9"/>
      <c r="F65" s="9"/>
      <c r="G65" s="9"/>
      <c r="H65" s="9"/>
      <c r="I65" s="9"/>
      <c r="J65" s="9"/>
      <c r="K65" s="9"/>
      <c r="L65" s="9"/>
      <c r="M65" s="9"/>
    </row>
    <row r="66" spans="1:13" ht="15">
      <c r="A66" s="23" t="s">
        <v>53</v>
      </c>
      <c r="B66" s="9"/>
      <c r="C66" s="9"/>
      <c r="D66" s="9"/>
      <c r="E66" s="9"/>
      <c r="F66" s="9"/>
      <c r="G66" s="9"/>
      <c r="H66" s="9"/>
      <c r="I66" s="9"/>
      <c r="J66" s="9"/>
      <c r="K66" s="9"/>
      <c r="L66" s="9"/>
      <c r="M66" s="9"/>
    </row>
    <row r="67" spans="1:13" ht="15">
      <c r="A67" s="23" t="s">
        <v>63</v>
      </c>
      <c r="B67" s="9"/>
      <c r="C67" s="9"/>
      <c r="D67" s="9"/>
      <c r="E67" s="9"/>
      <c r="F67" s="9"/>
      <c r="G67" s="9"/>
      <c r="H67" s="9"/>
      <c r="I67" s="9"/>
      <c r="J67" s="9"/>
      <c r="K67" s="9"/>
      <c r="L67" s="9"/>
      <c r="M67" s="9"/>
    </row>
    <row r="68" spans="1:13" ht="35.25" customHeight="1">
      <c r="A68" s="78" t="s">
        <v>75</v>
      </c>
      <c r="B68" s="78"/>
      <c r="C68" s="78"/>
      <c r="D68" s="78"/>
      <c r="E68" s="78"/>
      <c r="F68" s="78"/>
      <c r="G68" s="78"/>
      <c r="H68" s="78"/>
      <c r="I68" s="78"/>
      <c r="J68" s="78"/>
      <c r="K68" s="78"/>
      <c r="L68" s="78"/>
      <c r="M68" s="9"/>
    </row>
    <row r="69" spans="1:13" ht="15">
      <c r="A69" s="25"/>
      <c r="B69" s="9"/>
      <c r="C69" s="9"/>
      <c r="D69" s="9"/>
      <c r="E69" s="9"/>
      <c r="F69" s="9"/>
      <c r="G69" s="9"/>
      <c r="H69" s="9"/>
      <c r="I69" s="9"/>
      <c r="J69" s="9"/>
      <c r="K69" s="9"/>
      <c r="L69" s="9"/>
      <c r="M69" s="9"/>
    </row>
    <row r="70" spans="1:13" ht="15">
      <c r="A70" s="23" t="s">
        <v>64</v>
      </c>
      <c r="B70" s="9"/>
      <c r="C70" s="9"/>
      <c r="D70" s="9"/>
      <c r="E70" s="9"/>
      <c r="F70" s="9"/>
      <c r="G70" s="9"/>
      <c r="H70" s="9"/>
      <c r="I70" s="9"/>
      <c r="J70" s="9"/>
      <c r="K70" s="9"/>
      <c r="L70" s="9"/>
      <c r="M70" s="9"/>
    </row>
    <row r="71" spans="1:13" ht="15">
      <c r="A71" s="25" t="s">
        <v>61</v>
      </c>
      <c r="B71" s="26"/>
      <c r="C71" s="25"/>
      <c r="D71" s="9"/>
      <c r="E71" s="9"/>
      <c r="F71" s="9"/>
      <c r="G71" s="9"/>
      <c r="H71" s="9"/>
      <c r="I71" s="9"/>
      <c r="J71" s="9"/>
      <c r="K71" s="9"/>
      <c r="L71" s="9"/>
      <c r="M71" s="9"/>
    </row>
    <row r="72" spans="1:13" ht="15">
      <c r="A72" s="10"/>
      <c r="B72" s="9"/>
      <c r="C72" s="9"/>
      <c r="D72" s="9"/>
      <c r="E72" s="9"/>
      <c r="F72" s="9"/>
      <c r="G72" s="9"/>
      <c r="H72" s="9"/>
      <c r="I72" s="9"/>
      <c r="J72" s="9"/>
      <c r="K72" s="9"/>
      <c r="L72" s="9"/>
      <c r="M72" s="9"/>
    </row>
    <row r="73" spans="1:13" ht="15">
      <c r="A73" s="10"/>
      <c r="B73" s="9"/>
      <c r="C73" s="9"/>
      <c r="D73" s="9"/>
      <c r="E73" s="9"/>
      <c r="F73" s="9"/>
      <c r="G73" s="9"/>
      <c r="H73" s="9"/>
      <c r="I73" s="9"/>
      <c r="J73" s="9"/>
      <c r="K73" s="9"/>
      <c r="L73" s="9"/>
      <c r="M73" s="9"/>
    </row>
    <row r="74" spans="1:13" ht="15">
      <c r="A74" s="10"/>
      <c r="B74" s="9"/>
      <c r="C74" s="9"/>
      <c r="D74" s="9"/>
      <c r="E74" s="9"/>
      <c r="F74" s="9"/>
      <c r="G74" s="9"/>
      <c r="H74" s="9"/>
      <c r="I74" s="9"/>
      <c r="J74" s="9"/>
      <c r="K74" s="9"/>
      <c r="L74" s="9"/>
      <c r="M74" s="9"/>
    </row>
    <row r="75" spans="1:13" ht="15">
      <c r="A75" s="10"/>
      <c r="B75" s="9"/>
      <c r="C75" s="9"/>
      <c r="D75" s="9"/>
      <c r="E75" s="9"/>
      <c r="F75" s="9"/>
      <c r="G75" s="9"/>
      <c r="H75" s="9"/>
      <c r="I75" s="9"/>
      <c r="J75" s="9"/>
      <c r="K75" s="9"/>
      <c r="L75" s="9"/>
      <c r="M75" s="9"/>
    </row>
    <row r="76" spans="1:13" ht="15">
      <c r="A76" s="10"/>
      <c r="B76" s="9"/>
      <c r="C76" s="9"/>
      <c r="D76" s="9"/>
      <c r="E76" s="9"/>
      <c r="F76" s="9"/>
      <c r="G76" s="9"/>
      <c r="H76" s="9"/>
      <c r="I76" s="9"/>
      <c r="J76" s="9"/>
      <c r="K76" s="9"/>
      <c r="L76" s="9"/>
      <c r="M76" s="9"/>
    </row>
  </sheetData>
  <sheetProtection/>
  <mergeCells count="5">
    <mergeCell ref="B4:C4"/>
    <mergeCell ref="E4:F4"/>
    <mergeCell ref="H4:I4"/>
    <mergeCell ref="K4:L4"/>
    <mergeCell ref="A68:L68"/>
  </mergeCells>
  <printOptions/>
  <pageMargins left="0.7" right="0.7" top="0.75" bottom="0.75" header="0.3" footer="0.3"/>
  <pageSetup fitToHeight="2" fitToWidth="1" horizontalDpi="600" verticalDpi="600" orientation="landscape" scale="72" r:id="rId1"/>
</worksheet>
</file>

<file path=xl/worksheets/sheet5.xml><?xml version="1.0" encoding="utf-8"?>
<worksheet xmlns="http://schemas.openxmlformats.org/spreadsheetml/2006/main" xmlns:r="http://schemas.openxmlformats.org/officeDocument/2006/relationships">
  <sheetPr>
    <pageSetUpPr fitToPage="1"/>
  </sheetPr>
  <dimension ref="A1:N72"/>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4" ht="20.25">
      <c r="A1" s="28" t="s">
        <v>0</v>
      </c>
      <c r="B1" s="9"/>
      <c r="C1" s="10"/>
      <c r="D1" s="10"/>
      <c r="E1" s="9"/>
      <c r="F1" s="10"/>
      <c r="G1" s="10"/>
      <c r="H1" s="9"/>
      <c r="I1" s="10"/>
      <c r="J1" s="10"/>
      <c r="K1" s="9"/>
      <c r="L1" s="10"/>
      <c r="M1" s="10"/>
      <c r="N1" s="11"/>
    </row>
    <row r="2" spans="1:14" ht="20.25">
      <c r="A2" s="29" t="s">
        <v>76</v>
      </c>
      <c r="B2" s="9"/>
      <c r="C2" s="10"/>
      <c r="D2" s="10"/>
      <c r="E2" s="9"/>
      <c r="F2" s="10"/>
      <c r="G2" s="10"/>
      <c r="H2" s="9"/>
      <c r="I2" s="10"/>
      <c r="J2" s="10"/>
      <c r="K2" s="9"/>
      <c r="L2" s="10"/>
      <c r="M2" s="10"/>
      <c r="N2" s="11"/>
    </row>
    <row r="3" spans="1:14" ht="15">
      <c r="A3" s="10"/>
      <c r="B3" s="9"/>
      <c r="C3" s="10"/>
      <c r="D3" s="10"/>
      <c r="E3" s="9"/>
      <c r="F3" s="10"/>
      <c r="G3" s="10"/>
      <c r="H3" s="9"/>
      <c r="I3" s="10"/>
      <c r="J3" s="10"/>
      <c r="K3" s="9"/>
      <c r="L3" s="10"/>
      <c r="M3" s="10"/>
      <c r="N3" s="11"/>
    </row>
    <row r="4" spans="1:14" ht="36" customHeight="1">
      <c r="A4" s="32"/>
      <c r="B4" s="76" t="s">
        <v>67</v>
      </c>
      <c r="C4" s="76"/>
      <c r="D4" s="32"/>
      <c r="E4" s="77" t="s">
        <v>68</v>
      </c>
      <c r="F4" s="77"/>
      <c r="G4" s="32"/>
      <c r="H4" s="76" t="s">
        <v>69</v>
      </c>
      <c r="I4" s="76"/>
      <c r="J4" s="32"/>
      <c r="K4" s="76" t="s">
        <v>70</v>
      </c>
      <c r="L4" s="76"/>
      <c r="M4" s="10"/>
      <c r="N4" s="11"/>
    </row>
    <row r="5" spans="1:14" ht="16.5">
      <c r="A5" s="10" t="s">
        <v>65</v>
      </c>
      <c r="B5" s="14" t="s">
        <v>54</v>
      </c>
      <c r="C5" s="15" t="s">
        <v>66</v>
      </c>
      <c r="D5" s="16"/>
      <c r="E5" s="17" t="s">
        <v>54</v>
      </c>
      <c r="F5" s="15" t="s">
        <v>66</v>
      </c>
      <c r="G5" s="16"/>
      <c r="H5" s="17" t="s">
        <v>54</v>
      </c>
      <c r="I5" s="18" t="s">
        <v>66</v>
      </c>
      <c r="J5" s="16"/>
      <c r="K5" s="17" t="s">
        <v>54</v>
      </c>
      <c r="L5" s="15" t="s">
        <v>66</v>
      </c>
      <c r="M5" s="16"/>
      <c r="N5" s="11"/>
    </row>
    <row r="6" spans="1:14" ht="15">
      <c r="A6" s="12"/>
      <c r="B6" s="9"/>
      <c r="C6" s="12"/>
      <c r="D6" s="12"/>
      <c r="E6" s="13"/>
      <c r="F6" s="12"/>
      <c r="G6" s="12"/>
      <c r="H6" s="13"/>
      <c r="I6" s="10"/>
      <c r="J6" s="12"/>
      <c r="K6" s="13"/>
      <c r="L6" s="12"/>
      <c r="M6" s="10"/>
      <c r="N6" s="11"/>
    </row>
    <row r="7" spans="1:14" ht="15">
      <c r="A7" s="10" t="s">
        <v>1</v>
      </c>
      <c r="B7" s="19">
        <f>SUM(B8:B61)</f>
        <v>2853804.21</v>
      </c>
      <c r="C7" s="30">
        <v>3223997662</v>
      </c>
      <c r="D7" s="9"/>
      <c r="E7" s="19">
        <f>SUM(E8:E61)</f>
        <v>49132.37</v>
      </c>
      <c r="F7" s="30">
        <v>1380510087</v>
      </c>
      <c r="G7" s="9"/>
      <c r="H7" s="19">
        <f>SUM(H8:H61)</f>
        <v>592001.7799999999</v>
      </c>
      <c r="I7" s="30">
        <v>642140531</v>
      </c>
      <c r="J7" s="9"/>
      <c r="K7" s="19">
        <f>SUM(K8:K61)</f>
        <v>321608.43999999994</v>
      </c>
      <c r="L7" s="30">
        <v>2000426159</v>
      </c>
      <c r="M7" s="9"/>
      <c r="N7" s="20"/>
    </row>
    <row r="8" spans="1:14" ht="15">
      <c r="A8" s="10" t="s">
        <v>2</v>
      </c>
      <c r="B8" s="21">
        <v>0</v>
      </c>
      <c r="C8" s="31">
        <v>0</v>
      </c>
      <c r="D8" s="9"/>
      <c r="E8" s="21">
        <v>0</v>
      </c>
      <c r="F8" s="31">
        <v>0</v>
      </c>
      <c r="G8" s="9"/>
      <c r="H8" s="9">
        <v>3227.64</v>
      </c>
      <c r="I8" s="23">
        <v>3750387</v>
      </c>
      <c r="J8" s="9"/>
      <c r="K8" s="21">
        <v>0</v>
      </c>
      <c r="L8" s="31">
        <v>0</v>
      </c>
      <c r="M8" s="9"/>
      <c r="N8" s="20"/>
    </row>
    <row r="9" spans="1:14" ht="15">
      <c r="A9" s="10" t="s">
        <v>3</v>
      </c>
      <c r="B9" s="21">
        <v>0</v>
      </c>
      <c r="C9" s="31">
        <v>0</v>
      </c>
      <c r="D9" s="9"/>
      <c r="E9" s="21">
        <v>0</v>
      </c>
      <c r="F9" s="31">
        <v>0</v>
      </c>
      <c r="G9" s="9"/>
      <c r="H9" s="9">
        <v>43500.98</v>
      </c>
      <c r="I9" s="23">
        <v>45427550</v>
      </c>
      <c r="J9" s="9"/>
      <c r="K9" s="21">
        <v>0</v>
      </c>
      <c r="L9" s="31">
        <v>0</v>
      </c>
      <c r="M9" s="9"/>
      <c r="N9" s="20"/>
    </row>
    <row r="10" spans="1:14" ht="15">
      <c r="A10" s="10" t="s">
        <v>4</v>
      </c>
      <c r="B10" s="21">
        <v>0</v>
      </c>
      <c r="C10" s="31">
        <v>0</v>
      </c>
      <c r="D10" s="9"/>
      <c r="E10" s="9">
        <v>63.64</v>
      </c>
      <c r="F10" s="23">
        <v>513000</v>
      </c>
      <c r="G10" s="9"/>
      <c r="H10" s="9">
        <v>7320.96</v>
      </c>
      <c r="I10" s="23">
        <v>4674061</v>
      </c>
      <c r="J10" s="9"/>
      <c r="K10" s="21">
        <v>0</v>
      </c>
      <c r="L10" s="31">
        <v>0</v>
      </c>
      <c r="M10" s="9"/>
      <c r="N10" s="20"/>
    </row>
    <row r="11" spans="1:14" ht="15">
      <c r="A11" s="10" t="s">
        <v>5</v>
      </c>
      <c r="B11" s="21">
        <v>0</v>
      </c>
      <c r="C11" s="31">
        <v>0</v>
      </c>
      <c r="D11" s="9"/>
      <c r="E11" s="9">
        <v>606.57</v>
      </c>
      <c r="F11" s="23">
        <v>1020400</v>
      </c>
      <c r="G11" s="9"/>
      <c r="H11" s="9">
        <v>27884.94</v>
      </c>
      <c r="I11" s="23">
        <v>48462200</v>
      </c>
      <c r="J11" s="9"/>
      <c r="K11" s="9">
        <v>62687.43</v>
      </c>
      <c r="L11" s="23">
        <v>128591300</v>
      </c>
      <c r="M11" s="9"/>
      <c r="N11" s="20"/>
    </row>
    <row r="12" spans="1:14" ht="15">
      <c r="A12" s="10" t="s">
        <v>6</v>
      </c>
      <c r="B12" s="21">
        <v>0</v>
      </c>
      <c r="C12" s="31">
        <v>0</v>
      </c>
      <c r="D12" s="9"/>
      <c r="E12" s="21">
        <v>0</v>
      </c>
      <c r="F12" s="31">
        <v>0</v>
      </c>
      <c r="G12" s="9"/>
      <c r="H12" s="9">
        <v>8041</v>
      </c>
      <c r="I12" s="23">
        <v>11625000</v>
      </c>
      <c r="J12" s="9"/>
      <c r="K12" s="21">
        <v>0</v>
      </c>
      <c r="L12" s="31">
        <v>0</v>
      </c>
      <c r="M12" s="9"/>
      <c r="N12" s="20"/>
    </row>
    <row r="13" spans="1:14" ht="15">
      <c r="A13" s="10" t="s">
        <v>7</v>
      </c>
      <c r="B13" s="21">
        <v>0</v>
      </c>
      <c r="C13" s="31">
        <v>0</v>
      </c>
      <c r="D13" s="9"/>
      <c r="E13" s="21">
        <v>0</v>
      </c>
      <c r="F13" s="31">
        <v>0</v>
      </c>
      <c r="G13" s="9"/>
      <c r="H13" s="9">
        <v>15176.53</v>
      </c>
      <c r="I13" s="23">
        <v>22815400</v>
      </c>
      <c r="J13" s="9"/>
      <c r="K13" s="21">
        <v>0</v>
      </c>
      <c r="L13" s="31">
        <v>0</v>
      </c>
      <c r="M13" s="9"/>
      <c r="N13" s="20"/>
    </row>
    <row r="14" spans="1:14" ht="15">
      <c r="A14" s="10" t="s">
        <v>8</v>
      </c>
      <c r="B14" s="21">
        <v>0</v>
      </c>
      <c r="C14" s="31">
        <v>0</v>
      </c>
      <c r="D14" s="9"/>
      <c r="E14" s="21">
        <v>0</v>
      </c>
      <c r="F14" s="31">
        <v>0</v>
      </c>
      <c r="G14" s="9"/>
      <c r="H14" s="9">
        <v>517.78</v>
      </c>
      <c r="I14" s="23">
        <v>465700</v>
      </c>
      <c r="J14" s="9"/>
      <c r="K14" s="21">
        <v>0</v>
      </c>
      <c r="L14" s="31">
        <v>0</v>
      </c>
      <c r="M14" s="9"/>
      <c r="N14" s="20"/>
    </row>
    <row r="15" spans="1:14" ht="15">
      <c r="A15" s="10" t="s">
        <v>9</v>
      </c>
      <c r="B15" s="21">
        <v>0</v>
      </c>
      <c r="C15" s="31">
        <v>0</v>
      </c>
      <c r="D15" s="9"/>
      <c r="E15" s="21">
        <v>0</v>
      </c>
      <c r="F15" s="31">
        <v>0</v>
      </c>
      <c r="G15" s="9"/>
      <c r="H15" s="9">
        <v>56306.5</v>
      </c>
      <c r="I15" s="23">
        <v>70595592</v>
      </c>
      <c r="J15" s="9"/>
      <c r="K15" s="9">
        <v>19474.01</v>
      </c>
      <c r="L15" s="23">
        <v>31350486</v>
      </c>
      <c r="M15" s="9"/>
      <c r="N15" s="20"/>
    </row>
    <row r="16" spans="1:14" ht="15">
      <c r="A16" s="10" t="s">
        <v>10</v>
      </c>
      <c r="B16" s="9">
        <v>69983.92</v>
      </c>
      <c r="C16" s="23">
        <v>69025800</v>
      </c>
      <c r="D16" s="9"/>
      <c r="E16" s="9">
        <v>1041.11</v>
      </c>
      <c r="F16" s="23">
        <v>2681400</v>
      </c>
      <c r="G16" s="9"/>
      <c r="H16" s="9">
        <v>9432.33</v>
      </c>
      <c r="I16" s="23">
        <v>5692100</v>
      </c>
      <c r="J16" s="9"/>
      <c r="K16" s="21">
        <v>0</v>
      </c>
      <c r="L16" s="31">
        <v>0</v>
      </c>
      <c r="M16" s="9"/>
      <c r="N16" s="20"/>
    </row>
    <row r="17" spans="1:14" ht="15">
      <c r="A17" s="10" t="s">
        <v>11</v>
      </c>
      <c r="B17" s="21">
        <v>0</v>
      </c>
      <c r="C17" s="31">
        <v>0</v>
      </c>
      <c r="D17" s="9"/>
      <c r="E17" s="21">
        <v>0</v>
      </c>
      <c r="F17" s="31">
        <v>0</v>
      </c>
      <c r="G17" s="9"/>
      <c r="H17" s="9">
        <v>2641.38</v>
      </c>
      <c r="I17" s="23">
        <v>9341200</v>
      </c>
      <c r="J17" s="9"/>
      <c r="K17" s="21">
        <v>0</v>
      </c>
      <c r="L17" s="31">
        <v>0</v>
      </c>
      <c r="M17" s="9"/>
      <c r="N17" s="20"/>
    </row>
    <row r="18" spans="1:14" ht="15">
      <c r="A18" s="10" t="s">
        <v>12</v>
      </c>
      <c r="B18" s="21">
        <v>0</v>
      </c>
      <c r="C18" s="31">
        <v>0</v>
      </c>
      <c r="D18" s="9"/>
      <c r="E18" s="21">
        <v>0</v>
      </c>
      <c r="F18" s="31">
        <v>0</v>
      </c>
      <c r="G18" s="9"/>
      <c r="H18" s="9">
        <v>25899.58</v>
      </c>
      <c r="I18" s="23">
        <v>35424800</v>
      </c>
      <c r="J18" s="9"/>
      <c r="K18" s="21">
        <v>0</v>
      </c>
      <c r="L18" s="31">
        <v>0</v>
      </c>
      <c r="M18" s="9"/>
      <c r="N18" s="20"/>
    </row>
    <row r="19" spans="1:14" ht="15">
      <c r="A19" s="10" t="s">
        <v>13</v>
      </c>
      <c r="B19" s="9">
        <v>42279.55</v>
      </c>
      <c r="C19" s="23">
        <v>68681055</v>
      </c>
      <c r="D19" s="9"/>
      <c r="E19" s="21">
        <v>0</v>
      </c>
      <c r="F19" s="31">
        <v>0</v>
      </c>
      <c r="G19" s="9"/>
      <c r="H19" s="9">
        <v>16109.55</v>
      </c>
      <c r="I19" s="23">
        <v>23311585</v>
      </c>
      <c r="J19" s="9"/>
      <c r="K19" s="21">
        <v>0</v>
      </c>
      <c r="L19" s="31">
        <v>0</v>
      </c>
      <c r="M19" s="9"/>
      <c r="N19" s="20"/>
    </row>
    <row r="20" spans="1:14" ht="15">
      <c r="A20" s="10" t="s">
        <v>14</v>
      </c>
      <c r="B20" s="21">
        <v>0</v>
      </c>
      <c r="C20" s="31">
        <v>0</v>
      </c>
      <c r="D20" s="9"/>
      <c r="E20" s="9">
        <v>6883.21</v>
      </c>
      <c r="F20" s="23">
        <v>83933400</v>
      </c>
      <c r="G20" s="9"/>
      <c r="H20" s="21">
        <v>835.39</v>
      </c>
      <c r="I20" s="31">
        <v>3258700</v>
      </c>
      <c r="J20" s="9"/>
      <c r="K20" s="21">
        <v>0</v>
      </c>
      <c r="L20" s="31">
        <v>0</v>
      </c>
      <c r="M20" s="9"/>
      <c r="N20" s="20"/>
    </row>
    <row r="21" spans="1:14" ht="15">
      <c r="A21" s="10" t="s">
        <v>15</v>
      </c>
      <c r="B21" s="21">
        <v>0</v>
      </c>
      <c r="C21" s="31">
        <v>0</v>
      </c>
      <c r="D21" s="9"/>
      <c r="E21" s="9">
        <v>363.68</v>
      </c>
      <c r="F21" s="23">
        <v>695000</v>
      </c>
      <c r="G21" s="9"/>
      <c r="H21" s="21">
        <v>0</v>
      </c>
      <c r="I21" s="31">
        <v>0</v>
      </c>
      <c r="J21" s="9"/>
      <c r="K21" s="21">
        <v>0</v>
      </c>
      <c r="L21" s="31">
        <v>0</v>
      </c>
      <c r="M21" s="9"/>
      <c r="N21" s="20"/>
    </row>
    <row r="22" spans="1:14" ht="15">
      <c r="A22" s="10" t="s">
        <v>16</v>
      </c>
      <c r="B22" s="9">
        <v>526166.75</v>
      </c>
      <c r="C22" s="23">
        <v>507019950</v>
      </c>
      <c r="D22" s="9"/>
      <c r="E22" s="21">
        <v>0</v>
      </c>
      <c r="F22" s="31">
        <v>0</v>
      </c>
      <c r="G22" s="9"/>
      <c r="H22" s="21">
        <v>0</v>
      </c>
      <c r="I22" s="31">
        <v>0</v>
      </c>
      <c r="J22" s="9"/>
      <c r="K22" s="21">
        <v>0</v>
      </c>
      <c r="L22" s="31">
        <v>0</v>
      </c>
      <c r="M22" s="9"/>
      <c r="N22" s="20"/>
    </row>
    <row r="23" spans="1:14" ht="15">
      <c r="A23" s="10" t="s">
        <v>17</v>
      </c>
      <c r="B23" s="9">
        <v>264674.05</v>
      </c>
      <c r="C23" s="23">
        <v>387849442</v>
      </c>
      <c r="D23" s="9"/>
      <c r="E23" s="21">
        <v>0</v>
      </c>
      <c r="F23" s="31">
        <v>0</v>
      </c>
      <c r="G23" s="9"/>
      <c r="H23" s="9">
        <v>19581.39</v>
      </c>
      <c r="I23" s="23">
        <v>9491758</v>
      </c>
      <c r="J23" s="9"/>
      <c r="K23" s="21">
        <v>0</v>
      </c>
      <c r="L23" s="31">
        <v>0</v>
      </c>
      <c r="M23" s="9"/>
      <c r="N23" s="20"/>
    </row>
    <row r="24" spans="1:14" ht="15">
      <c r="A24" s="10" t="s">
        <v>18</v>
      </c>
      <c r="B24" s="9">
        <v>75729.87</v>
      </c>
      <c r="C24" s="23">
        <v>56501947</v>
      </c>
      <c r="D24" s="9"/>
      <c r="E24" s="21">
        <v>0</v>
      </c>
      <c r="F24" s="31">
        <v>0</v>
      </c>
      <c r="G24" s="9"/>
      <c r="H24" s="9">
        <v>1450.41</v>
      </c>
      <c r="I24" s="23">
        <v>1391814</v>
      </c>
      <c r="J24" s="9"/>
      <c r="K24" s="9">
        <v>20047.31</v>
      </c>
      <c r="L24" s="23">
        <v>27223400</v>
      </c>
      <c r="M24" s="9"/>
      <c r="N24" s="20"/>
    </row>
    <row r="25" spans="1:14" ht="15">
      <c r="A25" s="10" t="s">
        <v>19</v>
      </c>
      <c r="B25" s="9">
        <v>79600.25</v>
      </c>
      <c r="C25" s="23">
        <v>98666223</v>
      </c>
      <c r="D25" s="9"/>
      <c r="E25" s="9">
        <v>884.91</v>
      </c>
      <c r="F25" s="23">
        <v>1664500</v>
      </c>
      <c r="G25" s="9"/>
      <c r="H25" s="9">
        <v>4996.73</v>
      </c>
      <c r="I25" s="23">
        <v>6587300</v>
      </c>
      <c r="J25" s="9"/>
      <c r="K25" s="21">
        <v>0</v>
      </c>
      <c r="L25" s="31">
        <v>0</v>
      </c>
      <c r="M25" s="9"/>
      <c r="N25" s="20"/>
    </row>
    <row r="26" spans="1:14" ht="15">
      <c r="A26" s="10" t="s">
        <v>20</v>
      </c>
      <c r="B26" s="9">
        <v>797213.84</v>
      </c>
      <c r="C26" s="23">
        <v>806060266</v>
      </c>
      <c r="D26" s="9"/>
      <c r="E26" s="21">
        <v>0</v>
      </c>
      <c r="F26" s="31">
        <v>0</v>
      </c>
      <c r="G26" s="9"/>
      <c r="H26" s="21">
        <v>0</v>
      </c>
      <c r="I26" s="31">
        <v>0</v>
      </c>
      <c r="J26" s="9"/>
      <c r="K26" s="9">
        <v>485.9</v>
      </c>
      <c r="L26" s="23">
        <v>1904000</v>
      </c>
      <c r="M26" s="9"/>
      <c r="N26" s="20"/>
    </row>
    <row r="27" spans="1:14" ht="15">
      <c r="A27" s="10" t="s">
        <v>21</v>
      </c>
      <c r="B27" s="9">
        <v>355914.94</v>
      </c>
      <c r="C27" s="23">
        <v>262539539</v>
      </c>
      <c r="D27" s="9"/>
      <c r="E27" s="9">
        <v>2389.36</v>
      </c>
      <c r="F27" s="23">
        <v>2523000</v>
      </c>
      <c r="G27" s="9"/>
      <c r="H27" s="9">
        <v>3240.7</v>
      </c>
      <c r="I27" s="23">
        <v>3072100</v>
      </c>
      <c r="J27" s="9"/>
      <c r="K27" s="9">
        <v>3402.9</v>
      </c>
      <c r="L27" s="23">
        <v>2796200</v>
      </c>
      <c r="M27" s="9"/>
      <c r="N27" s="20"/>
    </row>
    <row r="28" spans="1:14" ht="15">
      <c r="A28" s="10" t="s">
        <v>22</v>
      </c>
      <c r="B28" s="21">
        <v>0</v>
      </c>
      <c r="C28" s="31">
        <v>0</v>
      </c>
      <c r="D28" s="9"/>
      <c r="E28" s="21">
        <v>0</v>
      </c>
      <c r="F28" s="31">
        <v>0</v>
      </c>
      <c r="G28" s="9"/>
      <c r="H28" s="9">
        <v>5756.27</v>
      </c>
      <c r="I28" s="23">
        <v>3773200</v>
      </c>
      <c r="J28" s="9"/>
      <c r="K28" s="9">
        <v>14370.92</v>
      </c>
      <c r="L28" s="23">
        <v>9205700</v>
      </c>
      <c r="M28" s="9"/>
      <c r="N28" s="20"/>
    </row>
    <row r="29" spans="1:14" ht="15">
      <c r="A29" s="10" t="s">
        <v>23</v>
      </c>
      <c r="B29" s="9">
        <v>60078.31</v>
      </c>
      <c r="C29" s="23">
        <v>35606100</v>
      </c>
      <c r="D29" s="9"/>
      <c r="E29" s="21">
        <v>0</v>
      </c>
      <c r="F29" s="31">
        <v>0</v>
      </c>
      <c r="G29" s="9"/>
      <c r="H29" s="9">
        <v>68356.72</v>
      </c>
      <c r="I29" s="23">
        <v>42822300</v>
      </c>
      <c r="J29" s="9"/>
      <c r="K29" s="21">
        <v>15753.1</v>
      </c>
      <c r="L29" s="31">
        <v>9502100</v>
      </c>
      <c r="M29" s="9"/>
      <c r="N29" s="20"/>
    </row>
    <row r="30" spans="1:14" ht="15">
      <c r="A30" s="10" t="s">
        <v>24</v>
      </c>
      <c r="B30" s="21">
        <v>0</v>
      </c>
      <c r="C30" s="31">
        <v>0</v>
      </c>
      <c r="D30" s="9"/>
      <c r="E30" s="9">
        <v>1737</v>
      </c>
      <c r="F30" s="23">
        <v>4642500</v>
      </c>
      <c r="G30" s="9"/>
      <c r="H30" s="9">
        <v>2590.55</v>
      </c>
      <c r="I30" s="23">
        <v>3422400</v>
      </c>
      <c r="J30" s="9"/>
      <c r="K30" s="21">
        <v>2003.37</v>
      </c>
      <c r="L30" s="31">
        <v>2258600</v>
      </c>
      <c r="M30" s="9"/>
      <c r="N30" s="20"/>
    </row>
    <row r="31" spans="1:14" ht="15">
      <c r="A31" s="10" t="s">
        <v>25</v>
      </c>
      <c r="B31" s="21">
        <v>0</v>
      </c>
      <c r="C31" s="31">
        <v>0</v>
      </c>
      <c r="D31" s="9"/>
      <c r="E31" s="9">
        <v>130.15</v>
      </c>
      <c r="F31" s="23">
        <v>381600</v>
      </c>
      <c r="G31" s="9"/>
      <c r="H31" s="9">
        <v>20727.28</v>
      </c>
      <c r="I31" s="23">
        <v>31000000</v>
      </c>
      <c r="J31" s="9"/>
      <c r="K31" s="21">
        <v>0</v>
      </c>
      <c r="L31" s="31">
        <v>0</v>
      </c>
      <c r="M31" s="9"/>
      <c r="N31" s="20"/>
    </row>
    <row r="32" spans="1:14" ht="15">
      <c r="A32" s="10" t="s">
        <v>26</v>
      </c>
      <c r="B32" s="21">
        <v>0</v>
      </c>
      <c r="C32" s="31">
        <v>0</v>
      </c>
      <c r="D32" s="9"/>
      <c r="E32" s="9">
        <v>840.47</v>
      </c>
      <c r="F32" s="23">
        <v>1121900</v>
      </c>
      <c r="G32" s="9"/>
      <c r="H32" s="21">
        <v>0</v>
      </c>
      <c r="I32" s="31">
        <v>0</v>
      </c>
      <c r="J32" s="9"/>
      <c r="K32" s="21">
        <v>0</v>
      </c>
      <c r="L32" s="31">
        <v>0</v>
      </c>
      <c r="M32" s="9"/>
      <c r="N32" s="20"/>
    </row>
    <row r="33" spans="1:14" ht="15">
      <c r="A33" s="10" t="s">
        <v>27</v>
      </c>
      <c r="B33" s="21">
        <v>0</v>
      </c>
      <c r="C33" s="31">
        <v>0</v>
      </c>
      <c r="D33" s="9"/>
      <c r="E33" s="21">
        <v>0</v>
      </c>
      <c r="F33" s="31">
        <v>0</v>
      </c>
      <c r="G33" s="9"/>
      <c r="H33" s="9">
        <v>6753.13</v>
      </c>
      <c r="I33" s="23">
        <v>9090500</v>
      </c>
      <c r="J33" s="9"/>
      <c r="K33" s="21">
        <v>0</v>
      </c>
      <c r="L33" s="31">
        <v>0</v>
      </c>
      <c r="M33" s="9"/>
      <c r="N33" s="20"/>
    </row>
    <row r="34" spans="1:14" ht="15">
      <c r="A34" s="22" t="s">
        <v>59</v>
      </c>
      <c r="B34" s="21">
        <v>0</v>
      </c>
      <c r="C34" s="31">
        <v>0</v>
      </c>
      <c r="D34" s="9"/>
      <c r="E34" s="21">
        <v>0</v>
      </c>
      <c r="F34" s="31">
        <v>0</v>
      </c>
      <c r="G34" s="9"/>
      <c r="H34" s="21">
        <v>0</v>
      </c>
      <c r="I34" s="31">
        <v>0</v>
      </c>
      <c r="J34" s="9"/>
      <c r="K34" s="21">
        <v>433.69</v>
      </c>
      <c r="L34" s="31">
        <v>131208545</v>
      </c>
      <c r="M34" s="9"/>
      <c r="N34" s="20"/>
    </row>
    <row r="35" spans="1:14" ht="15">
      <c r="A35" s="10" t="s">
        <v>28</v>
      </c>
      <c r="B35" s="9">
        <v>9175.74</v>
      </c>
      <c r="C35" s="23">
        <v>7053761</v>
      </c>
      <c r="D35" s="9"/>
      <c r="E35" s="9">
        <v>6675.98</v>
      </c>
      <c r="F35" s="23">
        <v>9736127</v>
      </c>
      <c r="G35" s="9"/>
      <c r="H35" s="9">
        <v>35953.79</v>
      </c>
      <c r="I35" s="23">
        <v>27248347</v>
      </c>
      <c r="J35" s="9"/>
      <c r="K35" s="9">
        <v>3.69</v>
      </c>
      <c r="L35" s="23">
        <v>121709</v>
      </c>
      <c r="M35" s="9"/>
      <c r="N35" s="20"/>
    </row>
    <row r="36" spans="1:14" ht="15">
      <c r="A36" s="10" t="s">
        <v>29</v>
      </c>
      <c r="B36" s="21">
        <v>0</v>
      </c>
      <c r="C36" s="31">
        <v>0</v>
      </c>
      <c r="D36" s="9"/>
      <c r="E36" s="21">
        <v>0</v>
      </c>
      <c r="F36" s="31">
        <v>0</v>
      </c>
      <c r="G36" s="9"/>
      <c r="H36" s="9">
        <v>2198.95</v>
      </c>
      <c r="I36" s="23">
        <v>2403400</v>
      </c>
      <c r="J36" s="9"/>
      <c r="K36" s="21">
        <v>0</v>
      </c>
      <c r="L36" s="31">
        <v>0</v>
      </c>
      <c r="M36" s="9"/>
      <c r="N36" s="20"/>
    </row>
    <row r="37" spans="1:14" ht="15">
      <c r="A37" s="10" t="s">
        <v>56</v>
      </c>
      <c r="B37" s="21">
        <v>0</v>
      </c>
      <c r="C37" s="31">
        <v>0</v>
      </c>
      <c r="D37" s="9"/>
      <c r="E37" s="21">
        <v>0</v>
      </c>
      <c r="F37" s="31">
        <v>0</v>
      </c>
      <c r="G37" s="9"/>
      <c r="H37" s="21">
        <v>0</v>
      </c>
      <c r="I37" s="31">
        <v>0</v>
      </c>
      <c r="J37" s="9"/>
      <c r="K37" s="21">
        <v>4892.06</v>
      </c>
      <c r="L37" s="31">
        <v>9128350</v>
      </c>
      <c r="M37" s="9"/>
      <c r="N37" s="20"/>
    </row>
    <row r="38" spans="1:14" ht="15">
      <c r="A38" s="10" t="s">
        <v>30</v>
      </c>
      <c r="B38" s="21">
        <v>0</v>
      </c>
      <c r="C38" s="31">
        <v>0</v>
      </c>
      <c r="D38" s="9"/>
      <c r="E38" s="9">
        <v>803.19</v>
      </c>
      <c r="F38" s="23">
        <v>4678235</v>
      </c>
      <c r="G38" s="9"/>
      <c r="H38" s="21">
        <v>8589.36</v>
      </c>
      <c r="I38" s="31">
        <v>43954117</v>
      </c>
      <c r="J38" s="9"/>
      <c r="K38" s="9">
        <v>47892.41</v>
      </c>
      <c r="L38" s="23">
        <v>277257367</v>
      </c>
      <c r="M38" s="9"/>
      <c r="N38" s="20"/>
    </row>
    <row r="39" spans="1:14" ht="15">
      <c r="A39" s="10" t="s">
        <v>31</v>
      </c>
      <c r="B39" s="21">
        <v>0</v>
      </c>
      <c r="C39" s="31">
        <v>0</v>
      </c>
      <c r="D39" s="9"/>
      <c r="E39" s="9">
        <v>208.04</v>
      </c>
      <c r="F39" s="23">
        <v>458900</v>
      </c>
      <c r="G39" s="9"/>
      <c r="H39" s="21">
        <v>0</v>
      </c>
      <c r="I39" s="31">
        <v>0</v>
      </c>
      <c r="J39" s="9"/>
      <c r="K39" s="21">
        <v>0</v>
      </c>
      <c r="L39" s="31">
        <v>0</v>
      </c>
      <c r="M39" s="9"/>
      <c r="N39" s="20"/>
    </row>
    <row r="40" spans="1:14" ht="15">
      <c r="A40" s="10" t="s">
        <v>32</v>
      </c>
      <c r="B40" s="21">
        <v>0</v>
      </c>
      <c r="C40" s="31">
        <v>0</v>
      </c>
      <c r="D40" s="9"/>
      <c r="E40" s="21">
        <v>0</v>
      </c>
      <c r="F40" s="31">
        <v>0</v>
      </c>
      <c r="G40" s="9"/>
      <c r="H40" s="9">
        <v>14761.65</v>
      </c>
      <c r="I40" s="23">
        <v>14772800</v>
      </c>
      <c r="J40" s="9"/>
      <c r="K40" s="9">
        <v>13175.39</v>
      </c>
      <c r="L40" s="23">
        <v>12246600</v>
      </c>
      <c r="M40" s="9"/>
      <c r="N40" s="20"/>
    </row>
    <row r="41" spans="1:14" ht="15">
      <c r="A41" s="10" t="s">
        <v>33</v>
      </c>
      <c r="B41" s="21">
        <v>0</v>
      </c>
      <c r="C41" s="31">
        <v>0</v>
      </c>
      <c r="D41" s="9"/>
      <c r="E41" s="21">
        <v>0</v>
      </c>
      <c r="F41" s="31">
        <v>0</v>
      </c>
      <c r="G41" s="9"/>
      <c r="H41" s="9">
        <v>16164.57</v>
      </c>
      <c r="I41" s="23">
        <v>15868364</v>
      </c>
      <c r="J41" s="9"/>
      <c r="K41" s="9">
        <v>1893.52</v>
      </c>
      <c r="L41" s="23">
        <v>1029204</v>
      </c>
      <c r="M41" s="9"/>
      <c r="N41" s="20"/>
    </row>
    <row r="42" spans="1:14" ht="15">
      <c r="A42" s="22" t="s">
        <v>57</v>
      </c>
      <c r="B42" s="21">
        <v>0</v>
      </c>
      <c r="C42" s="31">
        <v>0</v>
      </c>
      <c r="D42" s="9"/>
      <c r="E42" s="21">
        <v>0</v>
      </c>
      <c r="F42" s="31">
        <v>0</v>
      </c>
      <c r="G42" s="9"/>
      <c r="H42" s="21">
        <v>0</v>
      </c>
      <c r="I42" s="31">
        <v>0</v>
      </c>
      <c r="J42" s="9"/>
      <c r="K42" s="21">
        <v>24634.99</v>
      </c>
      <c r="L42" s="31">
        <v>171150531</v>
      </c>
      <c r="M42" s="9"/>
      <c r="N42" s="20"/>
    </row>
    <row r="43" spans="1:14" ht="15">
      <c r="A43" s="22" t="s">
        <v>60</v>
      </c>
      <c r="B43" s="21">
        <v>0</v>
      </c>
      <c r="C43" s="31">
        <v>0</v>
      </c>
      <c r="D43" s="9"/>
      <c r="E43" s="21">
        <v>0</v>
      </c>
      <c r="F43" s="31">
        <v>0</v>
      </c>
      <c r="G43" s="9"/>
      <c r="H43" s="21">
        <v>0</v>
      </c>
      <c r="I43" s="31">
        <v>0</v>
      </c>
      <c r="J43" s="9"/>
      <c r="K43" s="21">
        <v>192.95</v>
      </c>
      <c r="L43" s="31">
        <v>117744000</v>
      </c>
      <c r="M43" s="9"/>
      <c r="N43" s="20"/>
    </row>
    <row r="44" spans="1:14" ht="15">
      <c r="A44" s="10" t="s">
        <v>34</v>
      </c>
      <c r="B44" s="21">
        <v>0</v>
      </c>
      <c r="C44" s="31">
        <v>0</v>
      </c>
      <c r="D44" s="9"/>
      <c r="E44" s="21">
        <v>0</v>
      </c>
      <c r="F44" s="31">
        <v>0</v>
      </c>
      <c r="G44" s="9"/>
      <c r="H44" s="9">
        <v>3566.19</v>
      </c>
      <c r="I44" s="23">
        <v>3277029</v>
      </c>
      <c r="J44" s="9"/>
      <c r="K44" s="9">
        <v>7626.56</v>
      </c>
      <c r="L44" s="23">
        <v>12285746</v>
      </c>
      <c r="M44" s="9"/>
      <c r="N44" s="20"/>
    </row>
    <row r="45" spans="1:14" ht="15">
      <c r="A45" s="10" t="s">
        <v>35</v>
      </c>
      <c r="B45" s="21">
        <v>0</v>
      </c>
      <c r="C45" s="31">
        <v>0</v>
      </c>
      <c r="D45" s="9"/>
      <c r="E45" s="21">
        <v>0</v>
      </c>
      <c r="F45" s="31">
        <v>0</v>
      </c>
      <c r="G45" s="9"/>
      <c r="H45" s="21">
        <v>0</v>
      </c>
      <c r="I45" s="31">
        <v>0</v>
      </c>
      <c r="J45" s="9"/>
      <c r="K45" s="9">
        <v>33951.75</v>
      </c>
      <c r="L45" s="23">
        <v>931680756</v>
      </c>
      <c r="M45" s="9"/>
      <c r="N45" s="20"/>
    </row>
    <row r="46" spans="1:14" ht="15">
      <c r="A46" s="10" t="s">
        <v>36</v>
      </c>
      <c r="B46" s="9">
        <v>172156.81</v>
      </c>
      <c r="C46" s="23">
        <v>180763733</v>
      </c>
      <c r="D46" s="9"/>
      <c r="E46" s="21">
        <v>0</v>
      </c>
      <c r="F46" s="31">
        <v>0</v>
      </c>
      <c r="G46" s="9"/>
      <c r="H46" s="9">
        <v>54122</v>
      </c>
      <c r="I46" s="23">
        <v>25137373</v>
      </c>
      <c r="J46" s="9"/>
      <c r="K46" s="21">
        <v>0</v>
      </c>
      <c r="L46" s="31">
        <v>0</v>
      </c>
      <c r="M46" s="9"/>
      <c r="N46" s="20"/>
    </row>
    <row r="47" spans="1:14" ht="15">
      <c r="A47" s="10" t="s">
        <v>37</v>
      </c>
      <c r="B47" s="9">
        <v>16799.68</v>
      </c>
      <c r="C47" s="23">
        <v>18964497</v>
      </c>
      <c r="D47" s="9"/>
      <c r="E47" s="9">
        <v>1288.84</v>
      </c>
      <c r="F47" s="23">
        <v>27650100</v>
      </c>
      <c r="G47" s="9"/>
      <c r="H47" s="9">
        <v>573.71</v>
      </c>
      <c r="I47" s="23">
        <v>891000</v>
      </c>
      <c r="J47" s="9"/>
      <c r="K47" s="9">
        <v>8451.56</v>
      </c>
      <c r="L47" s="23">
        <v>71387902</v>
      </c>
      <c r="M47" s="9"/>
      <c r="N47" s="20"/>
    </row>
    <row r="48" spans="1:14" ht="15">
      <c r="A48" s="10" t="s">
        <v>38</v>
      </c>
      <c r="B48" s="21">
        <v>0</v>
      </c>
      <c r="C48" s="31">
        <v>0</v>
      </c>
      <c r="D48" s="9"/>
      <c r="E48" s="21">
        <v>0</v>
      </c>
      <c r="F48" s="31">
        <v>0</v>
      </c>
      <c r="G48" s="9"/>
      <c r="H48" s="9">
        <v>32027.74</v>
      </c>
      <c r="I48" s="23">
        <v>31733376</v>
      </c>
      <c r="J48" s="9"/>
      <c r="K48" s="21">
        <v>0</v>
      </c>
      <c r="L48" s="31">
        <v>0</v>
      </c>
      <c r="M48" s="9"/>
      <c r="N48" s="20"/>
    </row>
    <row r="49" spans="1:14" ht="15">
      <c r="A49" s="10" t="s">
        <v>39</v>
      </c>
      <c r="B49" s="21">
        <v>0</v>
      </c>
      <c r="C49" s="31">
        <v>0</v>
      </c>
      <c r="D49" s="9"/>
      <c r="E49" s="21">
        <v>0</v>
      </c>
      <c r="F49" s="31">
        <v>0</v>
      </c>
      <c r="G49" s="9"/>
      <c r="H49" s="9">
        <v>16504.27</v>
      </c>
      <c r="I49" s="23">
        <v>16490300</v>
      </c>
      <c r="J49" s="9"/>
      <c r="K49" s="21">
        <v>0</v>
      </c>
      <c r="L49" s="31">
        <v>0</v>
      </c>
      <c r="M49" s="9"/>
      <c r="N49" s="20"/>
    </row>
    <row r="50" spans="1:14" ht="15">
      <c r="A50" s="10" t="s">
        <v>40</v>
      </c>
      <c r="B50" s="21">
        <v>0</v>
      </c>
      <c r="C50" s="31">
        <v>0</v>
      </c>
      <c r="D50" s="9"/>
      <c r="E50" s="9">
        <v>675.51</v>
      </c>
      <c r="F50" s="23">
        <v>3687800</v>
      </c>
      <c r="G50" s="9"/>
      <c r="H50" s="21">
        <v>0</v>
      </c>
      <c r="I50" s="31">
        <v>0</v>
      </c>
      <c r="J50" s="9"/>
      <c r="K50" s="21">
        <v>0</v>
      </c>
      <c r="L50" s="31">
        <v>0</v>
      </c>
      <c r="M50" s="9"/>
      <c r="N50" s="20"/>
    </row>
    <row r="51" spans="1:14" ht="15">
      <c r="A51" s="10" t="s">
        <v>41</v>
      </c>
      <c r="B51" s="21">
        <v>0</v>
      </c>
      <c r="C51" s="31">
        <v>0</v>
      </c>
      <c r="D51" s="9"/>
      <c r="E51" s="21">
        <v>0</v>
      </c>
      <c r="F51" s="31">
        <v>0</v>
      </c>
      <c r="G51" s="9"/>
      <c r="H51" s="9">
        <v>18842.48</v>
      </c>
      <c r="I51" s="23">
        <v>16346091</v>
      </c>
      <c r="J51" s="9"/>
      <c r="K51" s="21">
        <v>0</v>
      </c>
      <c r="L51" s="31">
        <v>0</v>
      </c>
      <c r="M51" s="9"/>
      <c r="N51" s="20"/>
    </row>
    <row r="52" spans="1:14" ht="15">
      <c r="A52" s="10" t="s">
        <v>42</v>
      </c>
      <c r="B52" s="21">
        <v>0</v>
      </c>
      <c r="C52" s="31">
        <v>0</v>
      </c>
      <c r="D52" s="9"/>
      <c r="E52" s="9">
        <v>18545.56</v>
      </c>
      <c r="F52" s="23">
        <v>1189509915</v>
      </c>
      <c r="G52" s="9"/>
      <c r="H52" s="21">
        <v>0</v>
      </c>
      <c r="I52" s="31">
        <v>0</v>
      </c>
      <c r="J52" s="9"/>
      <c r="K52" s="21">
        <v>0</v>
      </c>
      <c r="L52" s="31">
        <v>0</v>
      </c>
      <c r="M52" s="9"/>
      <c r="N52" s="20"/>
    </row>
    <row r="53" spans="1:14" ht="15">
      <c r="A53" s="10" t="s">
        <v>43</v>
      </c>
      <c r="B53" s="9">
        <v>19426.84</v>
      </c>
      <c r="C53" s="23">
        <v>29190572</v>
      </c>
      <c r="D53" s="9"/>
      <c r="E53" s="9">
        <v>848.33</v>
      </c>
      <c r="F53" s="23">
        <v>940100</v>
      </c>
      <c r="G53" s="9"/>
      <c r="H53" s="21">
        <v>1366.4</v>
      </c>
      <c r="I53" s="31">
        <v>650700</v>
      </c>
      <c r="J53" s="9"/>
      <c r="K53" s="9">
        <v>9893.36</v>
      </c>
      <c r="L53" s="23">
        <v>14129900</v>
      </c>
      <c r="M53" s="9"/>
      <c r="N53" s="20"/>
    </row>
    <row r="54" spans="1:14" ht="15">
      <c r="A54" s="10" t="s">
        <v>44</v>
      </c>
      <c r="B54" s="21">
        <v>0</v>
      </c>
      <c r="C54" s="31">
        <v>0</v>
      </c>
      <c r="D54" s="9"/>
      <c r="E54" s="21">
        <v>0</v>
      </c>
      <c r="F54" s="31">
        <v>0</v>
      </c>
      <c r="G54" s="9"/>
      <c r="H54" s="9">
        <v>9452.75</v>
      </c>
      <c r="I54" s="23">
        <v>11035700</v>
      </c>
      <c r="J54" s="9"/>
      <c r="K54" s="21">
        <v>0</v>
      </c>
      <c r="L54" s="31">
        <v>0</v>
      </c>
      <c r="M54" s="9"/>
      <c r="N54" s="20"/>
    </row>
    <row r="55" spans="1:14" ht="15">
      <c r="A55" s="10" t="s">
        <v>45</v>
      </c>
      <c r="B55" s="21">
        <v>0</v>
      </c>
      <c r="C55" s="31">
        <v>0</v>
      </c>
      <c r="D55" s="9"/>
      <c r="E55" s="21">
        <v>0</v>
      </c>
      <c r="F55" s="31">
        <v>0</v>
      </c>
      <c r="G55" s="9"/>
      <c r="H55" s="9">
        <v>18604.98</v>
      </c>
      <c r="I55" s="23">
        <v>27348600</v>
      </c>
      <c r="J55" s="9"/>
      <c r="K55" s="21">
        <v>0</v>
      </c>
      <c r="L55" s="31">
        <v>0</v>
      </c>
      <c r="M55" s="9"/>
      <c r="N55" s="20"/>
    </row>
    <row r="56" spans="1:14" ht="15">
      <c r="A56" s="10" t="s">
        <v>46</v>
      </c>
      <c r="B56" s="9">
        <v>155235.98</v>
      </c>
      <c r="C56" s="23">
        <v>303813960</v>
      </c>
      <c r="D56" s="9"/>
      <c r="E56" s="9">
        <v>1578.17</v>
      </c>
      <c r="F56" s="23">
        <v>6025007</v>
      </c>
      <c r="G56" s="9"/>
      <c r="H56" s="21">
        <v>4607.49</v>
      </c>
      <c r="I56" s="31">
        <v>5074289</v>
      </c>
      <c r="J56" s="9"/>
      <c r="K56" s="9">
        <v>24756.39</v>
      </c>
      <c r="L56" s="23">
        <v>32446463</v>
      </c>
      <c r="M56" s="9"/>
      <c r="N56" s="20"/>
    </row>
    <row r="57" spans="1:14" ht="15">
      <c r="A57" s="10" t="s">
        <v>47</v>
      </c>
      <c r="B57" s="9">
        <v>187019.07</v>
      </c>
      <c r="C57" s="23">
        <v>296053896</v>
      </c>
      <c r="D57" s="9"/>
      <c r="E57" s="21">
        <v>0</v>
      </c>
      <c r="F57" s="31">
        <v>0</v>
      </c>
      <c r="G57" s="9"/>
      <c r="H57" s="21">
        <v>1318.26</v>
      </c>
      <c r="I57" s="31">
        <v>1473300</v>
      </c>
      <c r="J57" s="21"/>
      <c r="K57" s="21">
        <v>0</v>
      </c>
      <c r="L57" s="31">
        <v>0</v>
      </c>
      <c r="M57" s="9"/>
      <c r="N57" s="20"/>
    </row>
    <row r="58" spans="1:14" ht="15">
      <c r="A58" s="10" t="s">
        <v>48</v>
      </c>
      <c r="B58" s="9">
        <v>22348.61</v>
      </c>
      <c r="C58" s="23">
        <v>96206921</v>
      </c>
      <c r="D58" s="9"/>
      <c r="E58" s="9">
        <v>1833.4</v>
      </c>
      <c r="F58" s="23">
        <v>2253000</v>
      </c>
      <c r="G58" s="9"/>
      <c r="H58" s="9">
        <v>2329.11</v>
      </c>
      <c r="I58" s="23">
        <v>2314798</v>
      </c>
      <c r="J58" s="9"/>
      <c r="K58" s="21">
        <v>0</v>
      </c>
      <c r="L58" s="31">
        <v>0</v>
      </c>
      <c r="M58" s="9"/>
      <c r="N58" s="20"/>
    </row>
    <row r="59" spans="1:14" ht="15">
      <c r="A59" s="10" t="s">
        <v>49</v>
      </c>
      <c r="B59" s="21">
        <v>0</v>
      </c>
      <c r="C59" s="31">
        <v>0</v>
      </c>
      <c r="D59" s="9"/>
      <c r="E59" s="9">
        <v>83.03</v>
      </c>
      <c r="F59" s="23">
        <v>33646803</v>
      </c>
      <c r="G59" s="9"/>
      <c r="H59" s="21">
        <v>0</v>
      </c>
      <c r="I59" s="31">
        <v>0</v>
      </c>
      <c r="J59" s="9"/>
      <c r="K59" s="21">
        <v>0</v>
      </c>
      <c r="L59" s="31">
        <v>0</v>
      </c>
      <c r="M59" s="9"/>
      <c r="N59" s="20"/>
    </row>
    <row r="60" spans="1:14" ht="15">
      <c r="A60" s="10" t="s">
        <v>50</v>
      </c>
      <c r="B60" s="21">
        <v>0</v>
      </c>
      <c r="C60" s="31">
        <v>0</v>
      </c>
      <c r="D60" s="9"/>
      <c r="E60" s="9">
        <v>1652.22</v>
      </c>
      <c r="F60" s="23">
        <v>2747400</v>
      </c>
      <c r="G60" s="9"/>
      <c r="H60" s="21">
        <v>0</v>
      </c>
      <c r="I60" s="31">
        <v>0</v>
      </c>
      <c r="J60" s="9"/>
      <c r="K60" s="21">
        <v>0</v>
      </c>
      <c r="L60" s="31">
        <v>0</v>
      </c>
      <c r="M60" s="9"/>
      <c r="N60" s="20"/>
    </row>
    <row r="61" spans="1:14" ht="15">
      <c r="A61" s="10" t="s">
        <v>51</v>
      </c>
      <c r="B61" s="21">
        <v>0</v>
      </c>
      <c r="C61" s="31">
        <v>0</v>
      </c>
      <c r="D61" s="9"/>
      <c r="E61" s="21">
        <v>0</v>
      </c>
      <c r="F61" s="31">
        <v>0</v>
      </c>
      <c r="G61" s="9"/>
      <c r="H61" s="9">
        <v>670.34</v>
      </c>
      <c r="I61" s="23">
        <v>625300</v>
      </c>
      <c r="J61" s="9"/>
      <c r="K61" s="9">
        <v>5585.18</v>
      </c>
      <c r="L61" s="23">
        <v>5777300</v>
      </c>
      <c r="M61" s="9"/>
      <c r="N61" s="20"/>
    </row>
    <row r="62" spans="1:14" ht="15">
      <c r="A62" s="12"/>
      <c r="B62" s="13"/>
      <c r="C62" s="13"/>
      <c r="D62" s="13"/>
      <c r="E62" s="13"/>
      <c r="F62" s="13"/>
      <c r="G62" s="13"/>
      <c r="H62" s="13"/>
      <c r="I62" s="13"/>
      <c r="J62" s="13"/>
      <c r="K62" s="13"/>
      <c r="L62" s="13"/>
      <c r="M62" s="9"/>
      <c r="N62" s="20"/>
    </row>
    <row r="63" spans="1:14" ht="15">
      <c r="A63" s="23" t="s">
        <v>52</v>
      </c>
      <c r="B63" s="9"/>
      <c r="C63" s="9"/>
      <c r="D63" s="9"/>
      <c r="E63" s="9"/>
      <c r="F63" s="9"/>
      <c r="G63" s="9"/>
      <c r="H63" s="9"/>
      <c r="I63" s="9"/>
      <c r="J63" s="9"/>
      <c r="K63" s="9"/>
      <c r="L63" s="9"/>
      <c r="M63" s="9"/>
      <c r="N63" s="20"/>
    </row>
    <row r="64" spans="1:14" ht="15">
      <c r="A64" s="24" t="s">
        <v>55</v>
      </c>
      <c r="B64" s="9"/>
      <c r="C64" s="9"/>
      <c r="D64" s="9"/>
      <c r="E64" s="9"/>
      <c r="F64" s="9"/>
      <c r="G64" s="9"/>
      <c r="H64" s="9"/>
      <c r="I64" s="9"/>
      <c r="J64" s="9"/>
      <c r="K64" s="9"/>
      <c r="L64" s="9"/>
      <c r="M64" s="9"/>
      <c r="N64" s="20"/>
    </row>
    <row r="65" spans="1:14" ht="15">
      <c r="A65" s="23" t="s">
        <v>58</v>
      </c>
      <c r="B65" s="9"/>
      <c r="C65" s="9"/>
      <c r="D65" s="9"/>
      <c r="E65" s="9"/>
      <c r="F65" s="9"/>
      <c r="G65" s="9"/>
      <c r="H65" s="9"/>
      <c r="I65" s="9"/>
      <c r="J65" s="9"/>
      <c r="K65" s="9"/>
      <c r="L65" s="9"/>
      <c r="M65" s="9"/>
      <c r="N65" s="20"/>
    </row>
    <row r="66" spans="1:14" ht="15">
      <c r="A66" s="23" t="s">
        <v>53</v>
      </c>
      <c r="B66" s="9"/>
      <c r="C66" s="9"/>
      <c r="D66" s="9"/>
      <c r="E66" s="9"/>
      <c r="F66" s="9"/>
      <c r="G66" s="9"/>
      <c r="H66" s="9"/>
      <c r="I66" s="9"/>
      <c r="J66" s="9"/>
      <c r="K66" s="9"/>
      <c r="L66" s="9"/>
      <c r="M66" s="9"/>
      <c r="N66" s="20"/>
    </row>
    <row r="67" spans="1:14" ht="15">
      <c r="A67" s="23" t="s">
        <v>63</v>
      </c>
      <c r="B67" s="9"/>
      <c r="C67" s="9"/>
      <c r="D67" s="9"/>
      <c r="E67" s="9"/>
      <c r="F67" s="9"/>
      <c r="G67" s="9"/>
      <c r="H67" s="9"/>
      <c r="I67" s="9"/>
      <c r="J67" s="9"/>
      <c r="K67" s="9"/>
      <c r="L67" s="9"/>
      <c r="M67" s="9"/>
      <c r="N67" s="20"/>
    </row>
    <row r="68" spans="1:14" ht="31.5" customHeight="1">
      <c r="A68" s="78" t="s">
        <v>77</v>
      </c>
      <c r="B68" s="78"/>
      <c r="C68" s="78"/>
      <c r="D68" s="78"/>
      <c r="E68" s="78"/>
      <c r="F68" s="78"/>
      <c r="G68" s="78"/>
      <c r="H68" s="78"/>
      <c r="I68" s="78"/>
      <c r="J68" s="78"/>
      <c r="K68" s="78"/>
      <c r="L68" s="78"/>
      <c r="M68" s="9"/>
      <c r="N68" s="20"/>
    </row>
    <row r="69" spans="1:14" ht="15">
      <c r="A69" s="25"/>
      <c r="B69" s="9"/>
      <c r="C69" s="9"/>
      <c r="D69" s="9"/>
      <c r="E69" s="9"/>
      <c r="F69" s="9"/>
      <c r="G69" s="9"/>
      <c r="H69" s="9"/>
      <c r="I69" s="9"/>
      <c r="J69" s="9"/>
      <c r="K69" s="9"/>
      <c r="L69" s="9"/>
      <c r="M69" s="9"/>
      <c r="N69" s="20"/>
    </row>
    <row r="70" spans="1:14" ht="15">
      <c r="A70" s="23" t="s">
        <v>64</v>
      </c>
      <c r="B70" s="9"/>
      <c r="C70" s="9"/>
      <c r="D70" s="9"/>
      <c r="E70" s="9"/>
      <c r="F70" s="9"/>
      <c r="G70" s="9"/>
      <c r="H70" s="9"/>
      <c r="I70" s="9"/>
      <c r="J70" s="9"/>
      <c r="K70" s="9"/>
      <c r="L70" s="9"/>
      <c r="M70" s="9"/>
      <c r="N70" s="20"/>
    </row>
    <row r="71" spans="1:14" ht="15">
      <c r="A71" s="25" t="s">
        <v>61</v>
      </c>
      <c r="B71" s="26"/>
      <c r="C71" s="25"/>
      <c r="D71" s="9"/>
      <c r="E71" s="9"/>
      <c r="F71" s="9"/>
      <c r="G71" s="9"/>
      <c r="H71" s="9"/>
      <c r="I71" s="9"/>
      <c r="J71" s="9"/>
      <c r="K71" s="9"/>
      <c r="L71" s="9"/>
      <c r="M71" s="9"/>
      <c r="N71" s="20"/>
    </row>
    <row r="72" spans="1:14" ht="15">
      <c r="A72" s="10"/>
      <c r="B72" s="9"/>
      <c r="C72" s="9"/>
      <c r="D72" s="9"/>
      <c r="E72" s="9"/>
      <c r="F72" s="9"/>
      <c r="G72" s="9"/>
      <c r="H72" s="9"/>
      <c r="I72" s="9"/>
      <c r="J72" s="9"/>
      <c r="K72" s="9"/>
      <c r="L72" s="9"/>
      <c r="M72" s="9"/>
      <c r="N72" s="20"/>
    </row>
  </sheetData>
  <sheetProtection/>
  <mergeCells count="5">
    <mergeCell ref="B4:C4"/>
    <mergeCell ref="E4:F4"/>
    <mergeCell ref="H4:I4"/>
    <mergeCell ref="K4:L4"/>
    <mergeCell ref="A68:L68"/>
  </mergeCells>
  <printOptions/>
  <pageMargins left="0.7" right="0.7" top="0.75" bottom="0.75" header="0.3" footer="0.3"/>
  <pageSetup fitToHeight="2" fitToWidth="1" horizontalDpi="600" verticalDpi="600" orientation="landscape" scale="72" r:id="rId1"/>
</worksheet>
</file>

<file path=xl/worksheets/sheet6.xml><?xml version="1.0" encoding="utf-8"?>
<worksheet xmlns="http://schemas.openxmlformats.org/spreadsheetml/2006/main" xmlns:r="http://schemas.openxmlformats.org/officeDocument/2006/relationships">
  <sheetPr>
    <pageSetUpPr fitToPage="1"/>
  </sheetPr>
  <dimension ref="A1:M71"/>
  <sheetViews>
    <sheetView zoomScalePageLayoutView="0" workbookViewId="0" topLeftCell="A1">
      <selection activeCell="A1" sqref="A1"/>
    </sheetView>
  </sheetViews>
  <sheetFormatPr defaultColWidth="12.77734375" defaultRowHeight="15"/>
  <cols>
    <col min="1" max="1" width="17.77734375" style="0" customWidth="1"/>
    <col min="2" max="3" width="12.77734375" style="0" customWidth="1"/>
    <col min="4" max="4" width="1.77734375" style="0" customWidth="1"/>
    <col min="5" max="6" width="12.77734375" style="0" customWidth="1"/>
    <col min="7" max="7" width="1.77734375" style="0" customWidth="1"/>
    <col min="8" max="9" width="12.77734375" style="0" customWidth="1"/>
    <col min="10" max="10" width="1.77734375" style="0" customWidth="1"/>
  </cols>
  <sheetData>
    <row r="1" spans="1:13" ht="20.25">
      <c r="A1" s="28" t="s">
        <v>0</v>
      </c>
      <c r="B1" s="9"/>
      <c r="C1" s="10"/>
      <c r="D1" s="10"/>
      <c r="E1" s="9"/>
      <c r="F1" s="10"/>
      <c r="G1" s="10"/>
      <c r="H1" s="9"/>
      <c r="I1" s="10"/>
      <c r="J1" s="10"/>
      <c r="K1" s="9"/>
      <c r="L1" s="10"/>
      <c r="M1" s="10"/>
    </row>
    <row r="2" spans="1:13" ht="20.25">
      <c r="A2" s="29" t="s">
        <v>78</v>
      </c>
      <c r="B2" s="9"/>
      <c r="C2" s="10"/>
      <c r="D2" s="10"/>
      <c r="E2" s="9"/>
      <c r="F2" s="10"/>
      <c r="G2" s="10"/>
      <c r="H2" s="9"/>
      <c r="I2" s="10"/>
      <c r="J2" s="10"/>
      <c r="K2" s="9"/>
      <c r="L2" s="10"/>
      <c r="M2" s="10"/>
    </row>
    <row r="3" spans="1:13" ht="15">
      <c r="A3" s="10"/>
      <c r="B3" s="9"/>
      <c r="C3" s="10"/>
      <c r="D3" s="10"/>
      <c r="E3" s="9"/>
      <c r="F3" s="10"/>
      <c r="G3" s="10"/>
      <c r="H3" s="9"/>
      <c r="I3" s="10"/>
      <c r="J3" s="10"/>
      <c r="K3" s="9"/>
      <c r="L3" s="10"/>
      <c r="M3" s="10"/>
    </row>
    <row r="4" spans="1:13" ht="35.25" customHeight="1">
      <c r="A4" s="32"/>
      <c r="B4" s="76" t="s">
        <v>67</v>
      </c>
      <c r="C4" s="76"/>
      <c r="D4" s="32"/>
      <c r="E4" s="77" t="s">
        <v>68</v>
      </c>
      <c r="F4" s="77"/>
      <c r="G4" s="32"/>
      <c r="H4" s="76" t="s">
        <v>69</v>
      </c>
      <c r="I4" s="76"/>
      <c r="J4" s="32"/>
      <c r="K4" s="76" t="s">
        <v>70</v>
      </c>
      <c r="L4" s="76"/>
      <c r="M4" s="10"/>
    </row>
    <row r="5" spans="1:13" ht="16.5">
      <c r="A5" s="10" t="s">
        <v>65</v>
      </c>
      <c r="B5" s="14" t="s">
        <v>54</v>
      </c>
      <c r="C5" s="15" t="s">
        <v>66</v>
      </c>
      <c r="D5" s="16"/>
      <c r="E5" s="17" t="s">
        <v>54</v>
      </c>
      <c r="F5" s="15" t="s">
        <v>66</v>
      </c>
      <c r="G5" s="16"/>
      <c r="H5" s="17" t="s">
        <v>54</v>
      </c>
      <c r="I5" s="18" t="s">
        <v>66</v>
      </c>
      <c r="J5" s="16"/>
      <c r="K5" s="17" t="s">
        <v>54</v>
      </c>
      <c r="L5" s="15" t="s">
        <v>66</v>
      </c>
      <c r="M5" s="16"/>
    </row>
    <row r="6" spans="1:13" ht="15">
      <c r="A6" s="12"/>
      <c r="B6" s="9"/>
      <c r="C6" s="12"/>
      <c r="D6" s="12"/>
      <c r="E6" s="13"/>
      <c r="F6" s="12"/>
      <c r="G6" s="12"/>
      <c r="H6" s="13"/>
      <c r="I6" s="10"/>
      <c r="J6" s="12"/>
      <c r="K6" s="13"/>
      <c r="L6" s="12"/>
      <c r="M6" s="10"/>
    </row>
    <row r="7" spans="1:13" ht="15">
      <c r="A7" s="10" t="s">
        <v>1</v>
      </c>
      <c r="B7" s="19">
        <f>SUM(B8:B61)</f>
        <v>2852912.25</v>
      </c>
      <c r="C7" s="30">
        <v>3045613430</v>
      </c>
      <c r="D7" s="9"/>
      <c r="E7" s="19">
        <f>SUM(E8:E61)</f>
        <v>49147.700000000004</v>
      </c>
      <c r="F7" s="30">
        <v>1454460698</v>
      </c>
      <c r="G7" s="9"/>
      <c r="H7" s="19">
        <f>SUM(H8:H61)</f>
        <v>590807.0900000001</v>
      </c>
      <c r="I7" s="30">
        <v>630067528</v>
      </c>
      <c r="J7" s="9"/>
      <c r="K7" s="19">
        <f>SUM(K8:K61)</f>
        <v>315529.30999999994</v>
      </c>
      <c r="L7" s="30">
        <v>2084033930</v>
      </c>
      <c r="M7" s="9"/>
    </row>
    <row r="8" spans="1:13" ht="15">
      <c r="A8" s="10" t="s">
        <v>2</v>
      </c>
      <c r="B8" s="21">
        <v>0</v>
      </c>
      <c r="C8" s="31">
        <v>0</v>
      </c>
      <c r="D8" s="9"/>
      <c r="E8" s="21">
        <v>0</v>
      </c>
      <c r="F8" s="31">
        <v>0</v>
      </c>
      <c r="G8" s="9"/>
      <c r="H8" s="9">
        <v>3227.64</v>
      </c>
      <c r="I8" s="23">
        <v>3750387</v>
      </c>
      <c r="J8" s="9"/>
      <c r="K8" s="21">
        <v>0</v>
      </c>
      <c r="L8" s="31">
        <v>0</v>
      </c>
      <c r="M8" s="9"/>
    </row>
    <row r="9" spans="1:13" ht="15">
      <c r="A9" s="10" t="s">
        <v>3</v>
      </c>
      <c r="B9" s="21">
        <v>0</v>
      </c>
      <c r="C9" s="31">
        <v>0</v>
      </c>
      <c r="D9" s="9"/>
      <c r="E9" s="21">
        <v>0</v>
      </c>
      <c r="F9" s="31">
        <v>0</v>
      </c>
      <c r="G9" s="9"/>
      <c r="H9" s="9">
        <v>43500.98</v>
      </c>
      <c r="I9" s="23">
        <v>43322000</v>
      </c>
      <c r="J9" s="9"/>
      <c r="K9" s="21">
        <v>0</v>
      </c>
      <c r="L9" s="31">
        <v>0</v>
      </c>
      <c r="M9" s="9"/>
    </row>
    <row r="10" spans="1:13" ht="15">
      <c r="A10" s="10" t="s">
        <v>4</v>
      </c>
      <c r="B10" s="21">
        <v>0</v>
      </c>
      <c r="C10" s="31">
        <v>0</v>
      </c>
      <c r="D10" s="9"/>
      <c r="E10" s="9">
        <v>63.64</v>
      </c>
      <c r="F10" s="23">
        <v>513000</v>
      </c>
      <c r="G10" s="9"/>
      <c r="H10" s="9">
        <v>7320.96</v>
      </c>
      <c r="I10" s="23">
        <v>4633845</v>
      </c>
      <c r="J10" s="9"/>
      <c r="K10" s="21">
        <v>0</v>
      </c>
      <c r="L10" s="31">
        <v>0</v>
      </c>
      <c r="M10" s="9"/>
    </row>
    <row r="11" spans="1:13" ht="15">
      <c r="A11" s="10" t="s">
        <v>5</v>
      </c>
      <c r="B11" s="21">
        <v>0</v>
      </c>
      <c r="C11" s="31">
        <v>0</v>
      </c>
      <c r="D11" s="9"/>
      <c r="E11" s="9">
        <v>606.57</v>
      </c>
      <c r="F11" s="23">
        <v>865426</v>
      </c>
      <c r="G11" s="9"/>
      <c r="H11" s="9">
        <v>27884.94</v>
      </c>
      <c r="I11" s="23">
        <v>41802514</v>
      </c>
      <c r="J11" s="9"/>
      <c r="K11" s="9">
        <v>62687.43</v>
      </c>
      <c r="L11" s="23">
        <v>118175317</v>
      </c>
      <c r="M11" s="9"/>
    </row>
    <row r="12" spans="1:13" ht="15">
      <c r="A12" s="10" t="s">
        <v>6</v>
      </c>
      <c r="B12" s="21">
        <v>0</v>
      </c>
      <c r="C12" s="31">
        <v>0</v>
      </c>
      <c r="D12" s="9"/>
      <c r="E12" s="21">
        <v>0</v>
      </c>
      <c r="F12" s="31">
        <v>0</v>
      </c>
      <c r="G12" s="9"/>
      <c r="H12" s="9">
        <v>8041</v>
      </c>
      <c r="I12" s="23">
        <v>6635535</v>
      </c>
      <c r="J12" s="9"/>
      <c r="K12" s="21">
        <v>0</v>
      </c>
      <c r="L12" s="31">
        <v>0</v>
      </c>
      <c r="M12" s="9"/>
    </row>
    <row r="13" spans="1:13" ht="15">
      <c r="A13" s="10" t="s">
        <v>7</v>
      </c>
      <c r="B13" s="21">
        <v>0</v>
      </c>
      <c r="C13" s="31">
        <v>0</v>
      </c>
      <c r="D13" s="9"/>
      <c r="E13" s="21">
        <v>0</v>
      </c>
      <c r="F13" s="31">
        <v>0</v>
      </c>
      <c r="G13" s="9"/>
      <c r="H13" s="9">
        <v>15191.21</v>
      </c>
      <c r="I13" s="23">
        <v>21159700</v>
      </c>
      <c r="J13" s="9"/>
      <c r="K13" s="21">
        <v>0</v>
      </c>
      <c r="L13" s="31">
        <v>0</v>
      </c>
      <c r="M13" s="9"/>
    </row>
    <row r="14" spans="1:13" ht="15">
      <c r="A14" s="10" t="s">
        <v>8</v>
      </c>
      <c r="B14" s="21">
        <v>0</v>
      </c>
      <c r="C14" s="31">
        <v>0</v>
      </c>
      <c r="D14" s="9"/>
      <c r="E14" s="21">
        <v>0</v>
      </c>
      <c r="F14" s="31">
        <v>0</v>
      </c>
      <c r="G14" s="9"/>
      <c r="H14" s="9">
        <v>517.78</v>
      </c>
      <c r="I14" s="23">
        <v>465700</v>
      </c>
      <c r="J14" s="9"/>
      <c r="K14" s="21">
        <v>0</v>
      </c>
      <c r="L14" s="31">
        <v>0</v>
      </c>
      <c r="M14" s="9"/>
    </row>
    <row r="15" spans="1:13" ht="15">
      <c r="A15" s="10" t="s">
        <v>9</v>
      </c>
      <c r="B15" s="21">
        <v>0</v>
      </c>
      <c r="C15" s="31">
        <v>0</v>
      </c>
      <c r="D15" s="9"/>
      <c r="E15" s="21">
        <v>0</v>
      </c>
      <c r="F15" s="31">
        <v>0</v>
      </c>
      <c r="G15" s="9"/>
      <c r="H15" s="9">
        <v>56316.04</v>
      </c>
      <c r="I15" s="23">
        <v>70911127</v>
      </c>
      <c r="J15" s="9"/>
      <c r="K15" s="9">
        <v>19466.01</v>
      </c>
      <c r="L15" s="23">
        <v>30849541</v>
      </c>
      <c r="M15" s="9"/>
    </row>
    <row r="16" spans="1:13" ht="15">
      <c r="A16" s="10" t="s">
        <v>10</v>
      </c>
      <c r="B16" s="9">
        <v>69983.92</v>
      </c>
      <c r="C16" s="23">
        <v>69731700</v>
      </c>
      <c r="D16" s="9"/>
      <c r="E16" s="9">
        <v>1041.11</v>
      </c>
      <c r="F16" s="23">
        <v>2238400</v>
      </c>
      <c r="G16" s="9"/>
      <c r="H16" s="9">
        <v>9432.33</v>
      </c>
      <c r="I16" s="23">
        <v>5682200</v>
      </c>
      <c r="J16" s="9"/>
      <c r="K16" s="21">
        <v>0</v>
      </c>
      <c r="L16" s="31">
        <v>0</v>
      </c>
      <c r="M16" s="9"/>
    </row>
    <row r="17" spans="1:13" ht="15">
      <c r="A17" s="10" t="s">
        <v>11</v>
      </c>
      <c r="B17" s="21">
        <v>0</v>
      </c>
      <c r="C17" s="31">
        <v>0</v>
      </c>
      <c r="D17" s="9"/>
      <c r="E17" s="21">
        <v>0</v>
      </c>
      <c r="F17" s="31">
        <v>0</v>
      </c>
      <c r="G17" s="9"/>
      <c r="H17" s="9">
        <v>2641.38</v>
      </c>
      <c r="I17" s="23">
        <v>9421000</v>
      </c>
      <c r="J17" s="9"/>
      <c r="K17" s="21">
        <v>0</v>
      </c>
      <c r="L17" s="31">
        <v>0</v>
      </c>
      <c r="M17" s="9"/>
    </row>
    <row r="18" spans="1:13" ht="15">
      <c r="A18" s="10" t="s">
        <v>12</v>
      </c>
      <c r="B18" s="21">
        <v>0</v>
      </c>
      <c r="C18" s="31">
        <v>0</v>
      </c>
      <c r="D18" s="9"/>
      <c r="E18" s="21">
        <v>0</v>
      </c>
      <c r="F18" s="31">
        <v>0</v>
      </c>
      <c r="G18" s="9"/>
      <c r="H18" s="9">
        <v>25826.98</v>
      </c>
      <c r="I18" s="23">
        <v>34025200</v>
      </c>
      <c r="J18" s="9"/>
      <c r="K18" s="21">
        <v>0</v>
      </c>
      <c r="L18" s="31">
        <v>0</v>
      </c>
      <c r="M18" s="9"/>
    </row>
    <row r="19" spans="1:13" ht="15">
      <c r="A19" s="10" t="s">
        <v>13</v>
      </c>
      <c r="B19" s="9">
        <v>42279.55</v>
      </c>
      <c r="C19" s="23">
        <v>62849109</v>
      </c>
      <c r="D19" s="9"/>
      <c r="E19" s="21">
        <v>0</v>
      </c>
      <c r="F19" s="31">
        <v>0</v>
      </c>
      <c r="G19" s="9"/>
      <c r="H19" s="9">
        <v>16109.55</v>
      </c>
      <c r="I19" s="23">
        <v>24048636</v>
      </c>
      <c r="J19" s="9"/>
      <c r="K19" s="21">
        <v>0</v>
      </c>
      <c r="L19" s="31">
        <v>0</v>
      </c>
      <c r="M19" s="9"/>
    </row>
    <row r="20" spans="1:13" ht="15">
      <c r="A20" s="10" t="s">
        <v>14</v>
      </c>
      <c r="B20" s="21">
        <v>0</v>
      </c>
      <c r="C20" s="31">
        <v>0</v>
      </c>
      <c r="D20" s="9"/>
      <c r="E20" s="9">
        <v>6883.21</v>
      </c>
      <c r="F20" s="23">
        <v>94045500</v>
      </c>
      <c r="G20" s="9"/>
      <c r="H20" s="21">
        <v>835.39</v>
      </c>
      <c r="I20" s="31">
        <v>3647400</v>
      </c>
      <c r="J20" s="9"/>
      <c r="K20" s="21">
        <v>0</v>
      </c>
      <c r="L20" s="31">
        <v>0</v>
      </c>
      <c r="M20" s="9"/>
    </row>
    <row r="21" spans="1:13" ht="15">
      <c r="A21" s="10" t="s">
        <v>15</v>
      </c>
      <c r="B21" s="21">
        <v>0</v>
      </c>
      <c r="C21" s="31">
        <v>0</v>
      </c>
      <c r="D21" s="9"/>
      <c r="E21" s="9">
        <v>363.68</v>
      </c>
      <c r="F21" s="23">
        <v>695000</v>
      </c>
      <c r="G21" s="9"/>
      <c r="H21" s="21">
        <v>0</v>
      </c>
      <c r="I21" s="31">
        <v>0</v>
      </c>
      <c r="J21" s="9"/>
      <c r="K21" s="21">
        <v>0</v>
      </c>
      <c r="L21" s="31">
        <v>0</v>
      </c>
      <c r="M21" s="9"/>
    </row>
    <row r="22" spans="1:13" ht="15">
      <c r="A22" s="10" t="s">
        <v>16</v>
      </c>
      <c r="B22" s="9">
        <v>525507.23</v>
      </c>
      <c r="C22" s="23">
        <v>497952195</v>
      </c>
      <c r="D22" s="9"/>
      <c r="E22" s="21">
        <v>0</v>
      </c>
      <c r="F22" s="31">
        <v>0</v>
      </c>
      <c r="G22" s="9"/>
      <c r="H22" s="21">
        <v>0</v>
      </c>
      <c r="I22" s="31">
        <v>0</v>
      </c>
      <c r="J22" s="9"/>
      <c r="K22" s="21">
        <v>0</v>
      </c>
      <c r="L22" s="31">
        <v>0</v>
      </c>
      <c r="M22" s="9"/>
    </row>
    <row r="23" spans="1:13" ht="15">
      <c r="A23" s="10" t="s">
        <v>17</v>
      </c>
      <c r="B23" s="9">
        <v>264673.55</v>
      </c>
      <c r="C23" s="23">
        <v>336797000</v>
      </c>
      <c r="D23" s="9"/>
      <c r="E23" s="21">
        <v>0</v>
      </c>
      <c r="F23" s="31">
        <v>0</v>
      </c>
      <c r="G23" s="9"/>
      <c r="H23" s="9">
        <v>19581.39</v>
      </c>
      <c r="I23" s="23">
        <v>9478552</v>
      </c>
      <c r="J23" s="9"/>
      <c r="K23" s="21">
        <v>0</v>
      </c>
      <c r="L23" s="31">
        <v>0</v>
      </c>
      <c r="M23" s="9"/>
    </row>
    <row r="24" spans="1:13" ht="15">
      <c r="A24" s="10" t="s">
        <v>18</v>
      </c>
      <c r="B24" s="9">
        <v>75729.87</v>
      </c>
      <c r="C24" s="23">
        <v>56762309</v>
      </c>
      <c r="D24" s="9"/>
      <c r="E24" s="21">
        <v>0</v>
      </c>
      <c r="F24" s="31">
        <v>0</v>
      </c>
      <c r="G24" s="9"/>
      <c r="H24" s="9">
        <v>1450.41</v>
      </c>
      <c r="I24" s="23">
        <v>1405511</v>
      </c>
      <c r="J24" s="9"/>
      <c r="K24" s="9">
        <v>20047.31</v>
      </c>
      <c r="L24" s="23">
        <v>27223400</v>
      </c>
      <c r="M24" s="9"/>
    </row>
    <row r="25" spans="1:13" ht="15">
      <c r="A25" s="10" t="s">
        <v>19</v>
      </c>
      <c r="B25" s="9">
        <v>79600.25</v>
      </c>
      <c r="C25" s="23">
        <v>93806923</v>
      </c>
      <c r="D25" s="9"/>
      <c r="E25" s="9">
        <v>884.91</v>
      </c>
      <c r="F25" s="23">
        <v>1664500</v>
      </c>
      <c r="G25" s="9"/>
      <c r="H25" s="9">
        <v>4791.54</v>
      </c>
      <c r="I25" s="23">
        <v>6240100</v>
      </c>
      <c r="J25" s="9"/>
      <c r="K25" s="21">
        <v>0</v>
      </c>
      <c r="L25" s="31">
        <v>0</v>
      </c>
      <c r="M25" s="9"/>
    </row>
    <row r="26" spans="1:13" ht="15">
      <c r="A26" s="10" t="s">
        <v>20</v>
      </c>
      <c r="B26" s="9">
        <v>797213.84</v>
      </c>
      <c r="C26" s="23">
        <v>803801266</v>
      </c>
      <c r="D26" s="9"/>
      <c r="E26" s="21">
        <v>0</v>
      </c>
      <c r="F26" s="31">
        <v>0</v>
      </c>
      <c r="G26" s="9"/>
      <c r="H26" s="21">
        <v>0</v>
      </c>
      <c r="I26" s="31">
        <v>0</v>
      </c>
      <c r="J26" s="9"/>
      <c r="K26" s="9">
        <v>485.9</v>
      </c>
      <c r="L26" s="23">
        <v>1904000</v>
      </c>
      <c r="M26" s="9"/>
    </row>
    <row r="27" spans="1:13" ht="15">
      <c r="A27" s="10" t="s">
        <v>21</v>
      </c>
      <c r="B27" s="9">
        <v>355914.94</v>
      </c>
      <c r="C27" s="23">
        <v>193863456</v>
      </c>
      <c r="D27" s="9"/>
      <c r="E27" s="9">
        <v>2389.36</v>
      </c>
      <c r="F27" s="23">
        <v>2489670</v>
      </c>
      <c r="G27" s="9"/>
      <c r="H27" s="9">
        <v>3240.7</v>
      </c>
      <c r="I27" s="23">
        <v>3072100</v>
      </c>
      <c r="J27" s="9"/>
      <c r="K27" s="9">
        <v>3402.9</v>
      </c>
      <c r="L27" s="23">
        <v>2614200</v>
      </c>
      <c r="M27" s="9"/>
    </row>
    <row r="28" spans="1:13" ht="15">
      <c r="A28" s="10" t="s">
        <v>22</v>
      </c>
      <c r="B28" s="21">
        <v>0</v>
      </c>
      <c r="C28" s="31">
        <v>0</v>
      </c>
      <c r="D28" s="9"/>
      <c r="E28" s="21">
        <v>0</v>
      </c>
      <c r="F28" s="31">
        <v>0</v>
      </c>
      <c r="G28" s="9"/>
      <c r="H28" s="9">
        <v>5756.27</v>
      </c>
      <c r="I28" s="23">
        <v>3221700</v>
      </c>
      <c r="J28" s="9"/>
      <c r="K28" s="9">
        <v>14362.02</v>
      </c>
      <c r="L28" s="23">
        <v>8827200</v>
      </c>
      <c r="M28" s="9"/>
    </row>
    <row r="29" spans="1:13" ht="15">
      <c r="A29" s="10" t="s">
        <v>23</v>
      </c>
      <c r="B29" s="9">
        <v>60078.31</v>
      </c>
      <c r="C29" s="23">
        <v>35490700</v>
      </c>
      <c r="D29" s="9"/>
      <c r="E29" s="21">
        <v>0</v>
      </c>
      <c r="F29" s="31">
        <v>0</v>
      </c>
      <c r="G29" s="9"/>
      <c r="H29" s="9">
        <v>68356.72</v>
      </c>
      <c r="I29" s="23">
        <v>41745500</v>
      </c>
      <c r="J29" s="9"/>
      <c r="K29" s="21">
        <v>15753.1</v>
      </c>
      <c r="L29" s="31">
        <v>8754200</v>
      </c>
      <c r="M29" s="9"/>
    </row>
    <row r="30" spans="1:13" ht="15">
      <c r="A30" s="10" t="s">
        <v>24</v>
      </c>
      <c r="B30" s="21">
        <v>0</v>
      </c>
      <c r="C30" s="31">
        <v>0</v>
      </c>
      <c r="D30" s="9"/>
      <c r="E30" s="9">
        <v>1737</v>
      </c>
      <c r="F30" s="23">
        <v>4642500</v>
      </c>
      <c r="G30" s="9"/>
      <c r="H30" s="9">
        <v>2590.55</v>
      </c>
      <c r="I30" s="23">
        <v>3069300</v>
      </c>
      <c r="J30" s="9"/>
      <c r="K30" s="21">
        <v>484.27</v>
      </c>
      <c r="L30" s="31">
        <v>612500</v>
      </c>
      <c r="M30" s="9"/>
    </row>
    <row r="31" spans="1:13" ht="15">
      <c r="A31" s="10" t="s">
        <v>25</v>
      </c>
      <c r="B31" s="21">
        <v>0</v>
      </c>
      <c r="C31" s="31">
        <v>0</v>
      </c>
      <c r="D31" s="9"/>
      <c r="E31" s="9">
        <v>130.15</v>
      </c>
      <c r="F31" s="23">
        <v>381600</v>
      </c>
      <c r="G31" s="9"/>
      <c r="H31" s="9">
        <v>20727.28</v>
      </c>
      <c r="I31" s="23">
        <v>30910200</v>
      </c>
      <c r="J31" s="9"/>
      <c r="K31" s="21">
        <v>0</v>
      </c>
      <c r="L31" s="31">
        <v>0</v>
      </c>
      <c r="M31" s="9"/>
    </row>
    <row r="32" spans="1:13" ht="15">
      <c r="A32" s="10" t="s">
        <v>26</v>
      </c>
      <c r="B32" s="21">
        <v>0</v>
      </c>
      <c r="C32" s="31">
        <v>0</v>
      </c>
      <c r="D32" s="9"/>
      <c r="E32" s="9">
        <v>840.47</v>
      </c>
      <c r="F32" s="23">
        <v>1122000</v>
      </c>
      <c r="G32" s="9"/>
      <c r="H32" s="21">
        <v>0</v>
      </c>
      <c r="I32" s="31">
        <v>0</v>
      </c>
      <c r="J32" s="9"/>
      <c r="K32" s="21">
        <v>0</v>
      </c>
      <c r="L32" s="31">
        <v>0</v>
      </c>
      <c r="M32" s="9"/>
    </row>
    <row r="33" spans="1:13" ht="15">
      <c r="A33" s="10" t="s">
        <v>27</v>
      </c>
      <c r="B33" s="21">
        <v>0</v>
      </c>
      <c r="C33" s="31">
        <v>0</v>
      </c>
      <c r="D33" s="9"/>
      <c r="E33" s="21">
        <v>0</v>
      </c>
      <c r="F33" s="31">
        <v>0</v>
      </c>
      <c r="G33" s="9"/>
      <c r="H33" s="9">
        <v>6753.13</v>
      </c>
      <c r="I33" s="23">
        <v>9090500</v>
      </c>
      <c r="J33" s="9"/>
      <c r="K33" s="21">
        <v>0</v>
      </c>
      <c r="L33" s="31">
        <v>0</v>
      </c>
      <c r="M33" s="9"/>
    </row>
    <row r="34" spans="1:13" ht="15">
      <c r="A34" s="22" t="s">
        <v>59</v>
      </c>
      <c r="B34" s="21">
        <v>0</v>
      </c>
      <c r="C34" s="31">
        <v>0</v>
      </c>
      <c r="D34" s="9"/>
      <c r="E34" s="21">
        <v>0</v>
      </c>
      <c r="F34" s="31">
        <v>0</v>
      </c>
      <c r="G34" s="9"/>
      <c r="H34" s="21">
        <v>0</v>
      </c>
      <c r="I34" s="31">
        <v>0</v>
      </c>
      <c r="J34" s="9"/>
      <c r="K34" s="21">
        <v>433.69</v>
      </c>
      <c r="L34" s="31">
        <v>131208545</v>
      </c>
      <c r="M34" s="9"/>
    </row>
    <row r="35" spans="1:13" ht="15">
      <c r="A35" s="10" t="s">
        <v>28</v>
      </c>
      <c r="B35" s="9">
        <v>9175.74</v>
      </c>
      <c r="C35" s="23">
        <v>7054915</v>
      </c>
      <c r="D35" s="9"/>
      <c r="E35" s="9">
        <v>6675.62</v>
      </c>
      <c r="F35" s="23">
        <v>9551537</v>
      </c>
      <c r="G35" s="9"/>
      <c r="H35" s="9">
        <v>35953.79</v>
      </c>
      <c r="I35" s="23">
        <v>28505443</v>
      </c>
      <c r="J35" s="9"/>
      <c r="K35" s="9">
        <v>3.69</v>
      </c>
      <c r="L35" s="23">
        <v>121709</v>
      </c>
      <c r="M35" s="9"/>
    </row>
    <row r="36" spans="1:13" ht="15">
      <c r="A36" s="10" t="s">
        <v>29</v>
      </c>
      <c r="B36" s="21">
        <v>0</v>
      </c>
      <c r="C36" s="31">
        <v>0</v>
      </c>
      <c r="D36" s="9"/>
      <c r="E36" s="21">
        <v>0</v>
      </c>
      <c r="F36" s="31">
        <v>0</v>
      </c>
      <c r="G36" s="9"/>
      <c r="H36" s="9">
        <v>2198.95</v>
      </c>
      <c r="I36" s="23">
        <v>1907700</v>
      </c>
      <c r="J36" s="9"/>
      <c r="K36" s="21">
        <v>0</v>
      </c>
      <c r="L36" s="31">
        <v>0</v>
      </c>
      <c r="M36" s="9"/>
    </row>
    <row r="37" spans="1:13" ht="15">
      <c r="A37" s="10" t="s">
        <v>56</v>
      </c>
      <c r="B37" s="21">
        <v>0</v>
      </c>
      <c r="C37" s="31">
        <v>0</v>
      </c>
      <c r="D37" s="9"/>
      <c r="E37" s="21">
        <v>0</v>
      </c>
      <c r="F37" s="31">
        <v>0</v>
      </c>
      <c r="G37" s="9"/>
      <c r="H37" s="21">
        <v>0</v>
      </c>
      <c r="I37" s="31">
        <v>0</v>
      </c>
      <c r="J37" s="9"/>
      <c r="K37" s="21">
        <v>1655.56</v>
      </c>
      <c r="L37" s="31">
        <v>1126400</v>
      </c>
      <c r="M37" s="9"/>
    </row>
    <row r="38" spans="1:13" ht="15">
      <c r="A38" s="10" t="s">
        <v>30</v>
      </c>
      <c r="B38" s="21">
        <v>0</v>
      </c>
      <c r="C38" s="31">
        <v>0</v>
      </c>
      <c r="D38" s="9"/>
      <c r="E38" s="9">
        <v>803.19</v>
      </c>
      <c r="F38" s="23">
        <v>4819011</v>
      </c>
      <c r="G38" s="9"/>
      <c r="H38" s="21">
        <v>7868.63</v>
      </c>
      <c r="I38" s="31">
        <v>51253260</v>
      </c>
      <c r="J38" s="9"/>
      <c r="K38" s="9">
        <v>47692.8</v>
      </c>
      <c r="L38" s="23">
        <v>319303742</v>
      </c>
      <c r="M38" s="9"/>
    </row>
    <row r="39" spans="1:13" ht="15">
      <c r="A39" s="10" t="s">
        <v>31</v>
      </c>
      <c r="B39" s="21">
        <v>0</v>
      </c>
      <c r="C39" s="31">
        <v>0</v>
      </c>
      <c r="D39" s="9"/>
      <c r="E39" s="9">
        <v>208.04</v>
      </c>
      <c r="F39" s="23">
        <v>458900</v>
      </c>
      <c r="G39" s="9"/>
      <c r="H39" s="21">
        <v>0</v>
      </c>
      <c r="I39" s="31">
        <v>0</v>
      </c>
      <c r="J39" s="9"/>
      <c r="K39" s="21">
        <v>0</v>
      </c>
      <c r="L39" s="31">
        <v>0</v>
      </c>
      <c r="M39" s="9"/>
    </row>
    <row r="40" spans="1:13" ht="15">
      <c r="A40" s="10" t="s">
        <v>32</v>
      </c>
      <c r="B40" s="21">
        <v>0</v>
      </c>
      <c r="C40" s="31">
        <v>0</v>
      </c>
      <c r="D40" s="9"/>
      <c r="E40" s="21">
        <v>0</v>
      </c>
      <c r="F40" s="31">
        <v>0</v>
      </c>
      <c r="G40" s="9"/>
      <c r="H40" s="9">
        <v>14713.65</v>
      </c>
      <c r="I40" s="23">
        <v>14718700</v>
      </c>
      <c r="J40" s="9"/>
      <c r="K40" s="9">
        <v>13175.39</v>
      </c>
      <c r="L40" s="23">
        <v>12246600</v>
      </c>
      <c r="M40" s="9"/>
    </row>
    <row r="41" spans="1:13" ht="15">
      <c r="A41" s="10" t="s">
        <v>33</v>
      </c>
      <c r="B41" s="21">
        <v>0</v>
      </c>
      <c r="C41" s="31">
        <v>0</v>
      </c>
      <c r="D41" s="9"/>
      <c r="E41" s="21">
        <v>0</v>
      </c>
      <c r="F41" s="31">
        <v>0</v>
      </c>
      <c r="G41" s="9"/>
      <c r="H41" s="9">
        <v>16164.57</v>
      </c>
      <c r="I41" s="23">
        <v>14729316</v>
      </c>
      <c r="J41" s="9"/>
      <c r="K41" s="9">
        <v>1893.52</v>
      </c>
      <c r="L41" s="23">
        <v>1059690</v>
      </c>
      <c r="M41" s="9"/>
    </row>
    <row r="42" spans="1:13" ht="15">
      <c r="A42" s="22" t="s">
        <v>57</v>
      </c>
      <c r="B42" s="21">
        <v>0</v>
      </c>
      <c r="C42" s="31">
        <v>0</v>
      </c>
      <c r="D42" s="9"/>
      <c r="E42" s="21">
        <v>0</v>
      </c>
      <c r="F42" s="31">
        <v>0</v>
      </c>
      <c r="G42" s="9"/>
      <c r="H42" s="21">
        <v>0</v>
      </c>
      <c r="I42" s="31">
        <v>0</v>
      </c>
      <c r="J42" s="9"/>
      <c r="K42" s="21">
        <v>24250.33</v>
      </c>
      <c r="L42" s="31">
        <v>168281663</v>
      </c>
      <c r="M42" s="9"/>
    </row>
    <row r="43" spans="1:13" ht="15">
      <c r="A43" s="22" t="s">
        <v>60</v>
      </c>
      <c r="B43" s="21">
        <v>0</v>
      </c>
      <c r="C43" s="31">
        <v>0</v>
      </c>
      <c r="D43" s="9"/>
      <c r="E43" s="21">
        <v>0</v>
      </c>
      <c r="F43" s="31">
        <v>0</v>
      </c>
      <c r="G43" s="9"/>
      <c r="H43" s="21">
        <v>0</v>
      </c>
      <c r="I43" s="31">
        <v>0</v>
      </c>
      <c r="J43" s="9"/>
      <c r="K43" s="21">
        <v>192.95</v>
      </c>
      <c r="L43" s="31">
        <v>96463380</v>
      </c>
      <c r="M43" s="9"/>
    </row>
    <row r="44" spans="1:13" ht="15">
      <c r="A44" s="10" t="s">
        <v>34</v>
      </c>
      <c r="B44" s="21">
        <v>0</v>
      </c>
      <c r="C44" s="31">
        <v>0</v>
      </c>
      <c r="D44" s="9"/>
      <c r="E44" s="21">
        <v>0</v>
      </c>
      <c r="F44" s="31">
        <v>0</v>
      </c>
      <c r="G44" s="9"/>
      <c r="H44" s="9">
        <v>3566.19</v>
      </c>
      <c r="I44" s="23">
        <v>3281101</v>
      </c>
      <c r="J44" s="9"/>
      <c r="K44" s="9">
        <v>7626.56</v>
      </c>
      <c r="L44" s="23">
        <v>12799146</v>
      </c>
      <c r="M44" s="9"/>
    </row>
    <row r="45" spans="1:13" ht="15">
      <c r="A45" s="10" t="s">
        <v>35</v>
      </c>
      <c r="B45" s="21">
        <v>0</v>
      </c>
      <c r="C45" s="31">
        <v>0</v>
      </c>
      <c r="D45" s="9"/>
      <c r="E45" s="9">
        <v>15.69</v>
      </c>
      <c r="F45" s="23">
        <v>337964</v>
      </c>
      <c r="G45" s="9"/>
      <c r="H45" s="21">
        <v>0</v>
      </c>
      <c r="I45" s="31">
        <v>0</v>
      </c>
      <c r="J45" s="9"/>
      <c r="K45" s="9">
        <v>33578.29</v>
      </c>
      <c r="L45" s="23">
        <v>1021874892</v>
      </c>
      <c r="M45" s="9"/>
    </row>
    <row r="46" spans="1:13" ht="15">
      <c r="A46" s="10" t="s">
        <v>36</v>
      </c>
      <c r="B46" s="9">
        <v>172156.81</v>
      </c>
      <c r="C46" s="23">
        <v>177835473</v>
      </c>
      <c r="D46" s="9"/>
      <c r="E46" s="21">
        <v>0</v>
      </c>
      <c r="F46" s="31">
        <v>0</v>
      </c>
      <c r="G46" s="9"/>
      <c r="H46" s="9">
        <v>54122</v>
      </c>
      <c r="I46" s="23">
        <v>24768431</v>
      </c>
      <c r="J46" s="9"/>
      <c r="K46" s="21">
        <v>0</v>
      </c>
      <c r="L46" s="31">
        <v>0</v>
      </c>
      <c r="M46" s="9"/>
    </row>
    <row r="47" spans="1:13" ht="15">
      <c r="A47" s="10" t="s">
        <v>37</v>
      </c>
      <c r="B47" s="9">
        <v>16799.68</v>
      </c>
      <c r="C47" s="23">
        <v>18844767</v>
      </c>
      <c r="D47" s="9"/>
      <c r="E47" s="9">
        <v>1288.84</v>
      </c>
      <c r="F47" s="23">
        <v>27650100</v>
      </c>
      <c r="G47" s="9"/>
      <c r="H47" s="9">
        <v>573.71</v>
      </c>
      <c r="I47" s="23">
        <v>891000</v>
      </c>
      <c r="J47" s="9"/>
      <c r="K47" s="9">
        <v>8451.56</v>
      </c>
      <c r="L47" s="23">
        <v>71393189</v>
      </c>
      <c r="M47" s="9"/>
    </row>
    <row r="48" spans="1:13" ht="15">
      <c r="A48" s="10" t="s">
        <v>38</v>
      </c>
      <c r="B48" s="21">
        <v>0</v>
      </c>
      <c r="C48" s="31">
        <v>0</v>
      </c>
      <c r="D48" s="9"/>
      <c r="E48" s="21">
        <v>0</v>
      </c>
      <c r="F48" s="31">
        <v>0</v>
      </c>
      <c r="G48" s="9"/>
      <c r="H48" s="9">
        <v>32027.74</v>
      </c>
      <c r="I48" s="23">
        <v>31094684</v>
      </c>
      <c r="J48" s="9"/>
      <c r="K48" s="21">
        <v>0</v>
      </c>
      <c r="L48" s="31">
        <v>0</v>
      </c>
      <c r="M48" s="9"/>
    </row>
    <row r="49" spans="1:13" ht="15">
      <c r="A49" s="10" t="s">
        <v>39</v>
      </c>
      <c r="B49" s="21">
        <v>0</v>
      </c>
      <c r="C49" s="31">
        <v>0</v>
      </c>
      <c r="D49" s="9"/>
      <c r="E49" s="21">
        <v>0</v>
      </c>
      <c r="F49" s="31">
        <v>0</v>
      </c>
      <c r="G49" s="9"/>
      <c r="H49" s="9">
        <v>16453.87</v>
      </c>
      <c r="I49" s="23">
        <v>14659300</v>
      </c>
      <c r="J49" s="9"/>
      <c r="K49" s="21">
        <v>0</v>
      </c>
      <c r="L49" s="31">
        <v>0</v>
      </c>
      <c r="M49" s="9"/>
    </row>
    <row r="50" spans="1:13" ht="15">
      <c r="A50" s="10" t="s">
        <v>40</v>
      </c>
      <c r="B50" s="21">
        <v>0</v>
      </c>
      <c r="C50" s="31">
        <v>0</v>
      </c>
      <c r="D50" s="9"/>
      <c r="E50" s="9">
        <v>675.51</v>
      </c>
      <c r="F50" s="23">
        <v>2791300</v>
      </c>
      <c r="G50" s="9"/>
      <c r="H50" s="21">
        <v>0</v>
      </c>
      <c r="I50" s="31">
        <v>0</v>
      </c>
      <c r="J50" s="9"/>
      <c r="K50" s="21">
        <v>0</v>
      </c>
      <c r="L50" s="31">
        <v>0</v>
      </c>
      <c r="M50" s="9"/>
    </row>
    <row r="51" spans="1:13" ht="15">
      <c r="A51" s="10" t="s">
        <v>41</v>
      </c>
      <c r="B51" s="21">
        <v>0</v>
      </c>
      <c r="C51" s="31">
        <v>0</v>
      </c>
      <c r="D51" s="9"/>
      <c r="E51" s="21">
        <v>0</v>
      </c>
      <c r="F51" s="31">
        <v>0</v>
      </c>
      <c r="G51" s="9"/>
      <c r="H51" s="9">
        <v>18842.48</v>
      </c>
      <c r="I51" s="23">
        <v>15976795</v>
      </c>
      <c r="J51" s="9"/>
      <c r="K51" s="21">
        <v>0</v>
      </c>
      <c r="L51" s="31">
        <v>0</v>
      </c>
      <c r="M51" s="9"/>
    </row>
    <row r="52" spans="1:13" ht="15">
      <c r="A52" s="10" t="s">
        <v>42</v>
      </c>
      <c r="B52" s="21">
        <v>0</v>
      </c>
      <c r="C52" s="31">
        <v>0</v>
      </c>
      <c r="D52" s="9"/>
      <c r="E52" s="9">
        <v>18545.56</v>
      </c>
      <c r="F52" s="23">
        <v>1250056780</v>
      </c>
      <c r="G52" s="9"/>
      <c r="H52" s="21">
        <v>0</v>
      </c>
      <c r="I52" s="31">
        <v>0</v>
      </c>
      <c r="J52" s="9"/>
      <c r="K52" s="21">
        <v>0</v>
      </c>
      <c r="L52" s="31">
        <v>0</v>
      </c>
      <c r="M52" s="9"/>
    </row>
    <row r="53" spans="1:13" ht="15">
      <c r="A53" s="10" t="s">
        <v>43</v>
      </c>
      <c r="B53" s="9">
        <v>19194.9</v>
      </c>
      <c r="C53" s="23">
        <v>29243025</v>
      </c>
      <c r="D53" s="9"/>
      <c r="E53" s="9">
        <v>848.33</v>
      </c>
      <c r="F53" s="23">
        <v>940100</v>
      </c>
      <c r="G53" s="9"/>
      <c r="H53" s="21">
        <v>1265.41</v>
      </c>
      <c r="I53" s="31">
        <v>569800</v>
      </c>
      <c r="J53" s="9"/>
      <c r="K53" s="9">
        <v>9868.5</v>
      </c>
      <c r="L53" s="23">
        <v>13776742</v>
      </c>
      <c r="M53" s="9"/>
    </row>
    <row r="54" spans="1:13" ht="15">
      <c r="A54" s="10" t="s">
        <v>44</v>
      </c>
      <c r="B54" s="21">
        <v>0</v>
      </c>
      <c r="C54" s="31">
        <v>0</v>
      </c>
      <c r="D54" s="9"/>
      <c r="E54" s="21">
        <v>0</v>
      </c>
      <c r="F54" s="31">
        <v>0</v>
      </c>
      <c r="G54" s="9"/>
      <c r="H54" s="9">
        <v>9452.75</v>
      </c>
      <c r="I54" s="23">
        <v>11213413</v>
      </c>
      <c r="J54" s="9"/>
      <c r="K54" s="21">
        <v>0</v>
      </c>
      <c r="L54" s="31">
        <v>0</v>
      </c>
      <c r="M54" s="9"/>
    </row>
    <row r="55" spans="1:13" ht="15">
      <c r="A55" s="10" t="s">
        <v>45</v>
      </c>
      <c r="B55" s="21">
        <v>0</v>
      </c>
      <c r="C55" s="31">
        <v>0</v>
      </c>
      <c r="D55" s="9"/>
      <c r="E55" s="21">
        <v>0</v>
      </c>
      <c r="F55" s="31">
        <v>0</v>
      </c>
      <c r="G55" s="9"/>
      <c r="H55" s="9">
        <v>18583.98</v>
      </c>
      <c r="I55" s="23">
        <v>29193000</v>
      </c>
      <c r="J55" s="9"/>
      <c r="K55" s="21">
        <v>0</v>
      </c>
      <c r="L55" s="31">
        <v>0</v>
      </c>
      <c r="M55" s="9"/>
    </row>
    <row r="56" spans="1:13" ht="15">
      <c r="A56" s="10" t="s">
        <v>46</v>
      </c>
      <c r="B56" s="9">
        <v>155235.98</v>
      </c>
      <c r="C56" s="23">
        <v>312375779</v>
      </c>
      <c r="D56" s="9"/>
      <c r="E56" s="9">
        <v>1578.17</v>
      </c>
      <c r="F56" s="23">
        <v>6025007</v>
      </c>
      <c r="G56" s="9"/>
      <c r="H56" s="21">
        <v>4607.49</v>
      </c>
      <c r="I56" s="31">
        <v>5059889</v>
      </c>
      <c r="J56" s="9"/>
      <c r="K56" s="9">
        <v>24432.35</v>
      </c>
      <c r="L56" s="23">
        <v>29850974</v>
      </c>
      <c r="M56" s="9"/>
    </row>
    <row r="57" spans="1:13" ht="15">
      <c r="A57" s="10" t="s">
        <v>47</v>
      </c>
      <c r="B57" s="9">
        <v>187019.07</v>
      </c>
      <c r="C57" s="23">
        <v>252562193</v>
      </c>
      <c r="D57" s="9"/>
      <c r="E57" s="21">
        <v>0</v>
      </c>
      <c r="F57" s="31">
        <v>0</v>
      </c>
      <c r="G57" s="9"/>
      <c r="H57" s="21">
        <v>1318.26</v>
      </c>
      <c r="I57" s="31">
        <v>1473300</v>
      </c>
      <c r="J57" s="21"/>
      <c r="K57" s="21">
        <v>0</v>
      </c>
      <c r="L57" s="31">
        <v>0</v>
      </c>
      <c r="M57" s="9"/>
    </row>
    <row r="58" spans="1:13" ht="15">
      <c r="A58" s="10" t="s">
        <v>48</v>
      </c>
      <c r="B58" s="9">
        <v>22348.61</v>
      </c>
      <c r="C58" s="23">
        <v>96642620</v>
      </c>
      <c r="D58" s="9"/>
      <c r="E58" s="9">
        <v>1833.4</v>
      </c>
      <c r="F58" s="23">
        <v>1980900</v>
      </c>
      <c r="G58" s="9"/>
      <c r="H58" s="9">
        <v>2329.11</v>
      </c>
      <c r="I58" s="23">
        <v>2408389</v>
      </c>
      <c r="J58" s="9"/>
      <c r="K58" s="21">
        <v>0</v>
      </c>
      <c r="L58" s="31">
        <v>0</v>
      </c>
      <c r="M58" s="9"/>
    </row>
    <row r="59" spans="1:13" ht="15">
      <c r="A59" s="10" t="s">
        <v>49</v>
      </c>
      <c r="B59" s="21">
        <v>0</v>
      </c>
      <c r="C59" s="31">
        <v>0</v>
      </c>
      <c r="D59" s="9"/>
      <c r="E59" s="9">
        <v>83.03</v>
      </c>
      <c r="F59" s="23">
        <v>38444103</v>
      </c>
      <c r="G59" s="9"/>
      <c r="H59" s="21">
        <v>0</v>
      </c>
      <c r="I59" s="31">
        <v>0</v>
      </c>
      <c r="J59" s="9"/>
      <c r="K59" s="21">
        <v>0</v>
      </c>
      <c r="L59" s="31">
        <v>0</v>
      </c>
      <c r="M59" s="9"/>
    </row>
    <row r="60" spans="1:13" ht="15">
      <c r="A60" s="10" t="s">
        <v>50</v>
      </c>
      <c r="B60" s="21">
        <v>0</v>
      </c>
      <c r="C60" s="31">
        <v>0</v>
      </c>
      <c r="D60" s="9"/>
      <c r="E60" s="9">
        <v>1652.22</v>
      </c>
      <c r="F60" s="23">
        <v>2747400</v>
      </c>
      <c r="G60" s="9"/>
      <c r="H60" s="21">
        <v>0</v>
      </c>
      <c r="I60" s="31">
        <v>0</v>
      </c>
      <c r="J60" s="9"/>
      <c r="K60" s="21">
        <v>0</v>
      </c>
      <c r="L60" s="31">
        <v>0</v>
      </c>
      <c r="M60" s="9"/>
    </row>
    <row r="61" spans="1:13" ht="15">
      <c r="A61" s="10" t="s">
        <v>51</v>
      </c>
      <c r="B61" s="21">
        <v>0</v>
      </c>
      <c r="C61" s="31">
        <v>0</v>
      </c>
      <c r="D61" s="9"/>
      <c r="E61" s="21">
        <v>0</v>
      </c>
      <c r="F61" s="31">
        <v>0</v>
      </c>
      <c r="G61" s="9"/>
      <c r="H61" s="9">
        <v>670.34</v>
      </c>
      <c r="I61" s="23">
        <v>625300</v>
      </c>
      <c r="J61" s="9"/>
      <c r="K61" s="9">
        <v>5585.18</v>
      </c>
      <c r="L61" s="23">
        <v>5566900</v>
      </c>
      <c r="M61" s="9"/>
    </row>
    <row r="62" spans="1:13" ht="15">
      <c r="A62" s="12"/>
      <c r="B62" s="13"/>
      <c r="C62" s="13"/>
      <c r="D62" s="13"/>
      <c r="E62" s="13"/>
      <c r="F62" s="13"/>
      <c r="G62" s="13"/>
      <c r="H62" s="13"/>
      <c r="I62" s="13"/>
      <c r="J62" s="13"/>
      <c r="K62" s="13"/>
      <c r="L62" s="13"/>
      <c r="M62" s="9"/>
    </row>
    <row r="63" spans="1:13" ht="15">
      <c r="A63" s="23" t="s">
        <v>52</v>
      </c>
      <c r="B63" s="9"/>
      <c r="C63" s="9"/>
      <c r="D63" s="9"/>
      <c r="E63" s="9"/>
      <c r="F63" s="9"/>
      <c r="G63" s="9"/>
      <c r="H63" s="9"/>
      <c r="I63" s="9"/>
      <c r="J63" s="9"/>
      <c r="K63" s="9"/>
      <c r="L63" s="9"/>
      <c r="M63" s="9"/>
    </row>
    <row r="64" spans="1:13" ht="15">
      <c r="A64" s="24" t="s">
        <v>55</v>
      </c>
      <c r="B64" s="9"/>
      <c r="C64" s="9"/>
      <c r="D64" s="9"/>
      <c r="E64" s="9"/>
      <c r="F64" s="9"/>
      <c r="G64" s="9"/>
      <c r="H64" s="9"/>
      <c r="I64" s="9"/>
      <c r="J64" s="9"/>
      <c r="K64" s="9"/>
      <c r="L64" s="9"/>
      <c r="M64" s="9"/>
    </row>
    <row r="65" spans="1:13" ht="15">
      <c r="A65" s="23" t="s">
        <v>58</v>
      </c>
      <c r="B65" s="9"/>
      <c r="C65" s="9"/>
      <c r="D65" s="9"/>
      <c r="E65" s="9"/>
      <c r="F65" s="9"/>
      <c r="G65" s="9"/>
      <c r="H65" s="9"/>
      <c r="I65" s="9"/>
      <c r="J65" s="9"/>
      <c r="K65" s="9"/>
      <c r="L65" s="9"/>
      <c r="M65" s="9"/>
    </row>
    <row r="66" spans="1:13" ht="15">
      <c r="A66" s="23" t="s">
        <v>53</v>
      </c>
      <c r="B66" s="9"/>
      <c r="C66" s="9"/>
      <c r="D66" s="9"/>
      <c r="E66" s="9"/>
      <c r="F66" s="9"/>
      <c r="G66" s="9"/>
      <c r="H66" s="9"/>
      <c r="I66" s="9"/>
      <c r="J66" s="9"/>
      <c r="K66" s="9"/>
      <c r="L66" s="9"/>
      <c r="M66" s="9"/>
    </row>
    <row r="67" spans="1:13" ht="15">
      <c r="A67" s="23" t="s">
        <v>63</v>
      </c>
      <c r="B67" s="9"/>
      <c r="C67" s="9"/>
      <c r="D67" s="9"/>
      <c r="E67" s="9"/>
      <c r="F67" s="9"/>
      <c r="G67" s="9"/>
      <c r="H67" s="9"/>
      <c r="I67" s="9"/>
      <c r="J67" s="9"/>
      <c r="K67" s="9"/>
      <c r="L67" s="9"/>
      <c r="M67" s="9"/>
    </row>
    <row r="68" spans="1:13" ht="33" customHeight="1">
      <c r="A68" s="78" t="s">
        <v>77</v>
      </c>
      <c r="B68" s="78"/>
      <c r="C68" s="78"/>
      <c r="D68" s="78"/>
      <c r="E68" s="78"/>
      <c r="F68" s="78"/>
      <c r="G68" s="78"/>
      <c r="H68" s="78"/>
      <c r="I68" s="78"/>
      <c r="J68" s="78"/>
      <c r="K68" s="78"/>
      <c r="L68" s="78"/>
      <c r="M68" s="9"/>
    </row>
    <row r="69" spans="1:13" ht="15">
      <c r="A69" s="25"/>
      <c r="B69" s="9"/>
      <c r="C69" s="9"/>
      <c r="D69" s="9"/>
      <c r="E69" s="9"/>
      <c r="F69" s="9"/>
      <c r="G69" s="9"/>
      <c r="H69" s="9"/>
      <c r="I69" s="9"/>
      <c r="J69" s="9"/>
      <c r="K69" s="9"/>
      <c r="L69" s="9"/>
      <c r="M69" s="9"/>
    </row>
    <row r="70" spans="1:13" ht="15">
      <c r="A70" s="23" t="s">
        <v>64</v>
      </c>
      <c r="B70" s="9"/>
      <c r="C70" s="9"/>
      <c r="D70" s="9"/>
      <c r="E70" s="9"/>
      <c r="F70" s="9"/>
      <c r="G70" s="9"/>
      <c r="H70" s="9"/>
      <c r="I70" s="9"/>
      <c r="J70" s="9"/>
      <c r="K70" s="9"/>
      <c r="L70" s="9"/>
      <c r="M70" s="9"/>
    </row>
    <row r="71" spans="1:13" ht="15">
      <c r="A71" s="25" t="s">
        <v>61</v>
      </c>
      <c r="B71" s="26"/>
      <c r="C71" s="25"/>
      <c r="D71" s="9"/>
      <c r="E71" s="9"/>
      <c r="F71" s="9"/>
      <c r="G71" s="9"/>
      <c r="H71" s="9"/>
      <c r="I71" s="9"/>
      <c r="J71" s="9"/>
      <c r="K71" s="9"/>
      <c r="L71" s="9"/>
      <c r="M71" s="9"/>
    </row>
  </sheetData>
  <sheetProtection/>
  <mergeCells count="5">
    <mergeCell ref="A68:L68"/>
    <mergeCell ref="B4:C4"/>
    <mergeCell ref="E4:F4"/>
    <mergeCell ref="H4:I4"/>
    <mergeCell ref="K4:L4"/>
  </mergeCells>
  <printOptions/>
  <pageMargins left="0.7" right="0.7" top="0.75" bottom="0.75" header="0.3" footer="0.3"/>
  <pageSetup fitToHeight="2" fitToWidth="1" horizontalDpi="600" verticalDpi="600" orientation="landscape" scale="81" r:id="rId1"/>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3" ht="20.25">
      <c r="A1" s="28" t="s">
        <v>0</v>
      </c>
      <c r="B1" s="9"/>
      <c r="C1" s="10"/>
      <c r="D1" s="10"/>
      <c r="E1" s="9"/>
      <c r="F1" s="10"/>
      <c r="G1" s="10"/>
      <c r="H1" s="9"/>
      <c r="I1" s="10"/>
      <c r="J1" s="10"/>
      <c r="K1" s="9"/>
      <c r="L1" s="10"/>
      <c r="M1" s="10"/>
    </row>
    <row r="2" spans="1:13" ht="20.25">
      <c r="A2" s="29" t="s">
        <v>79</v>
      </c>
      <c r="B2" s="9"/>
      <c r="C2" s="10"/>
      <c r="D2" s="10"/>
      <c r="E2" s="9"/>
      <c r="F2" s="10"/>
      <c r="G2" s="10"/>
      <c r="H2" s="9"/>
      <c r="I2" s="10"/>
      <c r="J2" s="10"/>
      <c r="K2" s="9"/>
      <c r="L2" s="10"/>
      <c r="M2" s="10"/>
    </row>
    <row r="3" spans="1:13" ht="15">
      <c r="A3" s="10"/>
      <c r="B3" s="9"/>
      <c r="C3" s="10"/>
      <c r="D3" s="10"/>
      <c r="E3" s="9"/>
      <c r="F3" s="10"/>
      <c r="G3" s="10"/>
      <c r="H3" s="9"/>
      <c r="I3" s="10"/>
      <c r="J3" s="10"/>
      <c r="K3" s="9"/>
      <c r="L3" s="10"/>
      <c r="M3" s="10"/>
    </row>
    <row r="4" spans="1:13" ht="34.5" customHeight="1">
      <c r="A4" s="32"/>
      <c r="B4" s="76" t="s">
        <v>67</v>
      </c>
      <c r="C4" s="76"/>
      <c r="D4" s="32"/>
      <c r="E4" s="77" t="s">
        <v>68</v>
      </c>
      <c r="F4" s="77"/>
      <c r="G4" s="32"/>
      <c r="H4" s="76" t="s">
        <v>69</v>
      </c>
      <c r="I4" s="76"/>
      <c r="J4" s="32"/>
      <c r="K4" s="76" t="s">
        <v>70</v>
      </c>
      <c r="L4" s="76"/>
      <c r="M4" s="10"/>
    </row>
    <row r="5" spans="1:13" ht="16.5">
      <c r="A5" s="10" t="s">
        <v>65</v>
      </c>
      <c r="B5" s="14" t="s">
        <v>54</v>
      </c>
      <c r="C5" s="15" t="s">
        <v>66</v>
      </c>
      <c r="D5" s="16"/>
      <c r="E5" s="17" t="s">
        <v>54</v>
      </c>
      <c r="F5" s="15" t="s">
        <v>66</v>
      </c>
      <c r="G5" s="16"/>
      <c r="H5" s="17" t="s">
        <v>54</v>
      </c>
      <c r="I5" s="18" t="s">
        <v>66</v>
      </c>
      <c r="J5" s="16"/>
      <c r="K5" s="17" t="s">
        <v>54</v>
      </c>
      <c r="L5" s="15" t="s">
        <v>66</v>
      </c>
      <c r="M5" s="16"/>
    </row>
    <row r="6" spans="1:13" ht="15">
      <c r="A6" s="12"/>
      <c r="B6" s="9"/>
      <c r="C6" s="12"/>
      <c r="D6" s="12"/>
      <c r="E6" s="13"/>
      <c r="F6" s="12"/>
      <c r="G6" s="12"/>
      <c r="H6" s="13"/>
      <c r="I6" s="10"/>
      <c r="J6" s="12"/>
      <c r="K6" s="13"/>
      <c r="L6" s="12"/>
      <c r="M6" s="10"/>
    </row>
    <row r="7" spans="1:13" ht="15">
      <c r="A7" s="10" t="s">
        <v>1</v>
      </c>
      <c r="B7" s="19">
        <f>SUM(B8:B61)</f>
        <v>2832055.85</v>
      </c>
      <c r="C7" s="30">
        <v>2963320356</v>
      </c>
      <c r="D7" s="9"/>
      <c r="E7" s="19">
        <f>SUM(E8:E61)</f>
        <v>49077.079999999994</v>
      </c>
      <c r="F7" s="30">
        <v>1533213347</v>
      </c>
      <c r="G7" s="9"/>
      <c r="H7" s="19">
        <f>SUM(H8:H61)</f>
        <v>590767.7000000001</v>
      </c>
      <c r="I7" s="30">
        <v>614959136</v>
      </c>
      <c r="J7" s="9"/>
      <c r="K7" s="19">
        <f>SUM(K8:K61)</f>
        <v>314487.97</v>
      </c>
      <c r="L7" s="30">
        <v>2110157246</v>
      </c>
      <c r="M7" s="9"/>
    </row>
    <row r="8" spans="1:13" ht="15">
      <c r="A8" s="10" t="s">
        <v>2</v>
      </c>
      <c r="B8" s="21">
        <v>0</v>
      </c>
      <c r="C8" s="31">
        <v>0</v>
      </c>
      <c r="D8" s="9"/>
      <c r="E8" s="21">
        <v>0</v>
      </c>
      <c r="F8" s="31">
        <v>0</v>
      </c>
      <c r="G8" s="9"/>
      <c r="H8" s="9">
        <v>3227.64</v>
      </c>
      <c r="I8" s="23">
        <v>3750387</v>
      </c>
      <c r="J8" s="9"/>
      <c r="K8" s="21">
        <v>0</v>
      </c>
      <c r="L8" s="31">
        <v>0</v>
      </c>
      <c r="M8" s="9"/>
    </row>
    <row r="9" spans="1:13" ht="15">
      <c r="A9" s="10" t="s">
        <v>3</v>
      </c>
      <c r="B9" s="21">
        <v>0</v>
      </c>
      <c r="C9" s="31">
        <v>0</v>
      </c>
      <c r="D9" s="9"/>
      <c r="E9" s="21">
        <v>0</v>
      </c>
      <c r="F9" s="31">
        <v>0</v>
      </c>
      <c r="G9" s="9"/>
      <c r="H9" s="9">
        <v>43500.98</v>
      </c>
      <c r="I9" s="23">
        <v>41912400</v>
      </c>
      <c r="J9" s="9"/>
      <c r="K9" s="21">
        <v>0</v>
      </c>
      <c r="L9" s="31">
        <v>0</v>
      </c>
      <c r="M9" s="9"/>
    </row>
    <row r="10" spans="1:13" ht="15">
      <c r="A10" s="10" t="s">
        <v>4</v>
      </c>
      <c r="B10" s="21">
        <v>0</v>
      </c>
      <c r="C10" s="31">
        <v>0</v>
      </c>
      <c r="D10" s="9"/>
      <c r="E10" s="9">
        <v>63.64</v>
      </c>
      <c r="F10" s="23">
        <v>513000</v>
      </c>
      <c r="G10" s="9"/>
      <c r="H10" s="9">
        <v>7320.96</v>
      </c>
      <c r="I10" s="23">
        <v>4532447</v>
      </c>
      <c r="J10" s="9"/>
      <c r="K10" s="21">
        <v>0</v>
      </c>
      <c r="L10" s="31">
        <v>0</v>
      </c>
      <c r="M10" s="9"/>
    </row>
    <row r="11" spans="1:13" ht="15">
      <c r="A11" s="10" t="s">
        <v>5</v>
      </c>
      <c r="B11" s="21">
        <v>0</v>
      </c>
      <c r="C11" s="31">
        <v>0</v>
      </c>
      <c r="D11" s="9"/>
      <c r="E11" s="9">
        <v>606.57</v>
      </c>
      <c r="F11" s="23">
        <v>870725</v>
      </c>
      <c r="G11" s="9"/>
      <c r="H11" s="9">
        <v>27884.94</v>
      </c>
      <c r="I11" s="23">
        <v>40209003</v>
      </c>
      <c r="J11" s="9"/>
      <c r="K11" s="9">
        <v>62687.43</v>
      </c>
      <c r="L11" s="23">
        <v>123763917</v>
      </c>
      <c r="M11" s="9"/>
    </row>
    <row r="12" spans="1:13" ht="15">
      <c r="A12" s="10" t="s">
        <v>6</v>
      </c>
      <c r="B12" s="21">
        <v>0</v>
      </c>
      <c r="C12" s="31">
        <v>0</v>
      </c>
      <c r="D12" s="9"/>
      <c r="E12" s="21">
        <v>0</v>
      </c>
      <c r="F12" s="31">
        <v>0</v>
      </c>
      <c r="G12" s="9"/>
      <c r="H12" s="9">
        <v>8041</v>
      </c>
      <c r="I12" s="23">
        <v>6373435</v>
      </c>
      <c r="J12" s="9"/>
      <c r="K12" s="21">
        <v>0</v>
      </c>
      <c r="L12" s="31">
        <v>0</v>
      </c>
      <c r="M12" s="9"/>
    </row>
    <row r="13" spans="1:13" ht="15">
      <c r="A13" s="10" t="s">
        <v>7</v>
      </c>
      <c r="B13" s="21">
        <v>0</v>
      </c>
      <c r="C13" s="31">
        <v>0</v>
      </c>
      <c r="D13" s="9"/>
      <c r="E13" s="21">
        <v>0</v>
      </c>
      <c r="F13" s="31">
        <v>0</v>
      </c>
      <c r="G13" s="9"/>
      <c r="H13" s="9">
        <v>15191.21</v>
      </c>
      <c r="I13" s="23">
        <v>21227400</v>
      </c>
      <c r="J13" s="9"/>
      <c r="K13" s="21">
        <v>0</v>
      </c>
      <c r="L13" s="31">
        <v>0</v>
      </c>
      <c r="M13" s="9"/>
    </row>
    <row r="14" spans="1:13" ht="15">
      <c r="A14" s="10" t="s">
        <v>8</v>
      </c>
      <c r="B14" s="21">
        <v>0</v>
      </c>
      <c r="C14" s="31">
        <v>0</v>
      </c>
      <c r="D14" s="9"/>
      <c r="E14" s="21">
        <v>0</v>
      </c>
      <c r="F14" s="31">
        <v>0</v>
      </c>
      <c r="G14" s="9"/>
      <c r="H14" s="9">
        <v>517.78</v>
      </c>
      <c r="I14" s="23">
        <v>475350</v>
      </c>
      <c r="J14" s="9"/>
      <c r="K14" s="21">
        <v>0</v>
      </c>
      <c r="L14" s="31">
        <v>0</v>
      </c>
      <c r="M14" s="9"/>
    </row>
    <row r="15" spans="1:13" ht="15">
      <c r="A15" s="10" t="s">
        <v>9</v>
      </c>
      <c r="B15" s="21">
        <v>0</v>
      </c>
      <c r="C15" s="31">
        <v>0</v>
      </c>
      <c r="D15" s="9"/>
      <c r="E15" s="21">
        <v>0</v>
      </c>
      <c r="F15" s="31">
        <v>0</v>
      </c>
      <c r="G15" s="9"/>
      <c r="H15" s="9">
        <v>56316.04</v>
      </c>
      <c r="I15" s="23">
        <v>68815900</v>
      </c>
      <c r="J15" s="9"/>
      <c r="K15" s="9">
        <v>19466.01</v>
      </c>
      <c r="L15" s="23">
        <v>33605963</v>
      </c>
      <c r="M15" s="9"/>
    </row>
    <row r="16" spans="1:13" ht="15">
      <c r="A16" s="10" t="s">
        <v>10</v>
      </c>
      <c r="B16" s="9">
        <v>49848.42</v>
      </c>
      <c r="C16" s="23">
        <v>58352700</v>
      </c>
      <c r="D16" s="9"/>
      <c r="E16" s="9">
        <v>1041.11</v>
      </c>
      <c r="F16" s="23">
        <v>2194400</v>
      </c>
      <c r="G16" s="9"/>
      <c r="H16" s="9">
        <v>9432.33</v>
      </c>
      <c r="I16" s="23">
        <v>5535500</v>
      </c>
      <c r="J16" s="9"/>
      <c r="K16" s="21">
        <v>0</v>
      </c>
      <c r="L16" s="31">
        <v>0</v>
      </c>
      <c r="M16" s="9"/>
    </row>
    <row r="17" spans="1:13" ht="15">
      <c r="A17" s="10" t="s">
        <v>11</v>
      </c>
      <c r="B17" s="21">
        <v>0</v>
      </c>
      <c r="C17" s="31">
        <v>0</v>
      </c>
      <c r="D17" s="9"/>
      <c r="E17" s="21">
        <v>0</v>
      </c>
      <c r="F17" s="31">
        <v>0</v>
      </c>
      <c r="G17" s="9"/>
      <c r="H17" s="9">
        <v>2641.38</v>
      </c>
      <c r="I17" s="23">
        <v>9421000</v>
      </c>
      <c r="J17" s="9"/>
      <c r="K17" s="21">
        <v>0</v>
      </c>
      <c r="L17" s="31">
        <v>0</v>
      </c>
      <c r="M17" s="9"/>
    </row>
    <row r="18" spans="1:13" ht="15">
      <c r="A18" s="10" t="s">
        <v>12</v>
      </c>
      <c r="B18" s="21">
        <v>0</v>
      </c>
      <c r="C18" s="31">
        <v>0</v>
      </c>
      <c r="D18" s="9"/>
      <c r="E18" s="21">
        <v>0</v>
      </c>
      <c r="F18" s="31">
        <v>0</v>
      </c>
      <c r="G18" s="9"/>
      <c r="H18" s="9">
        <v>25803.54</v>
      </c>
      <c r="I18" s="23">
        <v>34125131</v>
      </c>
      <c r="J18" s="9"/>
      <c r="K18" s="21">
        <v>0</v>
      </c>
      <c r="L18" s="31">
        <v>0</v>
      </c>
      <c r="M18" s="9"/>
    </row>
    <row r="19" spans="1:13" ht="15">
      <c r="A19" s="10" t="s">
        <v>13</v>
      </c>
      <c r="B19" s="9">
        <v>42014.63</v>
      </c>
      <c r="C19" s="23">
        <v>61646739</v>
      </c>
      <c r="D19" s="9"/>
      <c r="E19" s="21">
        <v>0</v>
      </c>
      <c r="F19" s="31">
        <v>0</v>
      </c>
      <c r="G19" s="9"/>
      <c r="H19" s="9">
        <v>16109.55</v>
      </c>
      <c r="I19" s="23">
        <v>24892803</v>
      </c>
      <c r="J19" s="9"/>
      <c r="K19" s="21">
        <v>0</v>
      </c>
      <c r="L19" s="31">
        <v>0</v>
      </c>
      <c r="M19" s="9"/>
    </row>
    <row r="20" spans="1:13" ht="15">
      <c r="A20" s="10" t="s">
        <v>14</v>
      </c>
      <c r="B20" s="21">
        <v>0</v>
      </c>
      <c r="C20" s="31">
        <v>0</v>
      </c>
      <c r="D20" s="9"/>
      <c r="E20" s="9">
        <v>6812.59</v>
      </c>
      <c r="F20" s="23">
        <v>95640797</v>
      </c>
      <c r="G20" s="9"/>
      <c r="H20" s="21">
        <v>835.39</v>
      </c>
      <c r="I20" s="31">
        <v>3691750</v>
      </c>
      <c r="J20" s="9"/>
      <c r="K20" s="21">
        <v>0</v>
      </c>
      <c r="L20" s="31">
        <v>0</v>
      </c>
      <c r="M20" s="9"/>
    </row>
    <row r="21" spans="1:13" ht="15">
      <c r="A21" s="10" t="s">
        <v>15</v>
      </c>
      <c r="B21" s="21">
        <v>0</v>
      </c>
      <c r="C21" s="31">
        <v>0</v>
      </c>
      <c r="D21" s="9"/>
      <c r="E21" s="9">
        <v>363.68</v>
      </c>
      <c r="F21" s="23">
        <v>695000</v>
      </c>
      <c r="G21" s="9"/>
      <c r="H21" s="21">
        <v>0</v>
      </c>
      <c r="I21" s="31">
        <v>0</v>
      </c>
      <c r="J21" s="9"/>
      <c r="K21" s="21">
        <v>0</v>
      </c>
      <c r="L21" s="31">
        <v>0</v>
      </c>
      <c r="M21" s="9"/>
    </row>
    <row r="22" spans="1:13" ht="15">
      <c r="A22" s="10" t="s">
        <v>16</v>
      </c>
      <c r="B22" s="9">
        <v>525507.23</v>
      </c>
      <c r="C22" s="23">
        <v>494309245</v>
      </c>
      <c r="D22" s="9"/>
      <c r="E22" s="21">
        <v>0</v>
      </c>
      <c r="F22" s="31">
        <v>0</v>
      </c>
      <c r="G22" s="9"/>
      <c r="H22" s="21">
        <v>0</v>
      </c>
      <c r="I22" s="31">
        <v>0</v>
      </c>
      <c r="J22" s="9"/>
      <c r="K22" s="21">
        <v>0</v>
      </c>
      <c r="L22" s="31">
        <v>0</v>
      </c>
      <c r="M22" s="9"/>
    </row>
    <row r="23" spans="1:13" ht="15">
      <c r="A23" s="10" t="s">
        <v>17</v>
      </c>
      <c r="B23" s="9">
        <v>264673.55</v>
      </c>
      <c r="C23" s="23">
        <v>296667477</v>
      </c>
      <c r="D23" s="9"/>
      <c r="E23" s="21">
        <v>0</v>
      </c>
      <c r="F23" s="31">
        <v>0</v>
      </c>
      <c r="G23" s="9"/>
      <c r="H23" s="9">
        <v>19581.39</v>
      </c>
      <c r="I23" s="23">
        <v>8826630</v>
      </c>
      <c r="J23" s="9"/>
      <c r="K23" s="21">
        <v>0</v>
      </c>
      <c r="L23" s="31">
        <v>0</v>
      </c>
      <c r="M23" s="9"/>
    </row>
    <row r="24" spans="1:13" ht="15">
      <c r="A24" s="10" t="s">
        <v>18</v>
      </c>
      <c r="B24" s="9">
        <v>75729.87</v>
      </c>
      <c r="C24" s="23">
        <v>55476938</v>
      </c>
      <c r="D24" s="9"/>
      <c r="E24" s="21">
        <v>0</v>
      </c>
      <c r="F24" s="31">
        <v>0</v>
      </c>
      <c r="G24" s="9"/>
      <c r="H24" s="9">
        <v>1450.41</v>
      </c>
      <c r="I24" s="23">
        <v>1423691</v>
      </c>
      <c r="J24" s="9"/>
      <c r="K24" s="9">
        <v>20047.31</v>
      </c>
      <c r="L24" s="23">
        <v>27223400</v>
      </c>
      <c r="M24" s="9"/>
    </row>
    <row r="25" spans="1:13" ht="15">
      <c r="A25" s="10" t="s">
        <v>19</v>
      </c>
      <c r="B25" s="9">
        <v>79600.25</v>
      </c>
      <c r="C25" s="23">
        <v>92918423</v>
      </c>
      <c r="D25" s="9"/>
      <c r="E25" s="9">
        <v>884.91</v>
      </c>
      <c r="F25" s="23">
        <v>1664500</v>
      </c>
      <c r="G25" s="9"/>
      <c r="H25" s="9">
        <v>4791.54</v>
      </c>
      <c r="I25" s="23">
        <v>5237200</v>
      </c>
      <c r="J25" s="9"/>
      <c r="K25" s="21">
        <v>0</v>
      </c>
      <c r="L25" s="31">
        <v>0</v>
      </c>
      <c r="M25" s="9"/>
    </row>
    <row r="26" spans="1:13" ht="15">
      <c r="A26" s="10" t="s">
        <v>20</v>
      </c>
      <c r="B26" s="9">
        <v>797213.84</v>
      </c>
      <c r="C26" s="23">
        <v>800315366</v>
      </c>
      <c r="D26" s="9"/>
      <c r="E26" s="21">
        <v>0</v>
      </c>
      <c r="F26" s="31">
        <v>0</v>
      </c>
      <c r="G26" s="9"/>
      <c r="H26" s="21">
        <v>0</v>
      </c>
      <c r="I26" s="31">
        <v>0</v>
      </c>
      <c r="J26" s="9"/>
      <c r="K26" s="9">
        <v>485.9</v>
      </c>
      <c r="L26" s="23">
        <v>1904000</v>
      </c>
      <c r="M26" s="9"/>
    </row>
    <row r="27" spans="1:13" ht="15">
      <c r="A27" s="10" t="s">
        <v>21</v>
      </c>
      <c r="B27" s="9">
        <v>355914.94</v>
      </c>
      <c r="C27" s="23">
        <v>193069456</v>
      </c>
      <c r="D27" s="9"/>
      <c r="E27" s="9">
        <v>2389.36</v>
      </c>
      <c r="F27" s="23">
        <v>1698270</v>
      </c>
      <c r="G27" s="9"/>
      <c r="H27" s="9">
        <v>3240.7</v>
      </c>
      <c r="I27" s="23">
        <v>2737700</v>
      </c>
      <c r="J27" s="9"/>
      <c r="K27" s="9">
        <v>3402.9</v>
      </c>
      <c r="L27" s="23">
        <v>2614200</v>
      </c>
      <c r="M27" s="9"/>
    </row>
    <row r="28" spans="1:13" ht="15">
      <c r="A28" s="10" t="s">
        <v>22</v>
      </c>
      <c r="B28" s="21">
        <v>0</v>
      </c>
      <c r="C28" s="31">
        <v>0</v>
      </c>
      <c r="D28" s="9"/>
      <c r="E28" s="21">
        <v>0</v>
      </c>
      <c r="F28" s="31">
        <v>0</v>
      </c>
      <c r="G28" s="9"/>
      <c r="H28" s="9">
        <v>5756.27</v>
      </c>
      <c r="I28" s="23">
        <v>3229100</v>
      </c>
      <c r="J28" s="9"/>
      <c r="K28" s="9">
        <v>14362.02</v>
      </c>
      <c r="L28" s="23">
        <v>6221829</v>
      </c>
      <c r="M28" s="9"/>
    </row>
    <row r="29" spans="1:13" ht="15">
      <c r="A29" s="10" t="s">
        <v>23</v>
      </c>
      <c r="B29" s="9">
        <v>60078.31</v>
      </c>
      <c r="C29" s="23">
        <v>35461400</v>
      </c>
      <c r="D29" s="9"/>
      <c r="E29" s="21">
        <v>0</v>
      </c>
      <c r="F29" s="31">
        <v>0</v>
      </c>
      <c r="G29" s="9"/>
      <c r="H29" s="9">
        <v>68356.72</v>
      </c>
      <c r="I29" s="23">
        <v>41489804</v>
      </c>
      <c r="J29" s="9"/>
      <c r="K29" s="21">
        <v>15753.1</v>
      </c>
      <c r="L29" s="31">
        <v>9209200</v>
      </c>
      <c r="M29" s="9"/>
    </row>
    <row r="30" spans="1:13" ht="15">
      <c r="A30" s="10" t="s">
        <v>24</v>
      </c>
      <c r="B30" s="21">
        <v>0</v>
      </c>
      <c r="C30" s="31">
        <v>0</v>
      </c>
      <c r="D30" s="9"/>
      <c r="E30" s="9">
        <v>1737</v>
      </c>
      <c r="F30" s="23">
        <v>4443800</v>
      </c>
      <c r="G30" s="9"/>
      <c r="H30" s="9">
        <v>2590.55</v>
      </c>
      <c r="I30" s="23">
        <v>3202500</v>
      </c>
      <c r="J30" s="9"/>
      <c r="K30" s="21">
        <v>484.27</v>
      </c>
      <c r="L30" s="31">
        <v>502300</v>
      </c>
      <c r="M30" s="9"/>
    </row>
    <row r="31" spans="1:13" ht="15">
      <c r="A31" s="10" t="s">
        <v>25</v>
      </c>
      <c r="B31" s="21">
        <v>0</v>
      </c>
      <c r="C31" s="31">
        <v>0</v>
      </c>
      <c r="D31" s="9"/>
      <c r="E31" s="9">
        <v>130.15</v>
      </c>
      <c r="F31" s="23">
        <v>374000</v>
      </c>
      <c r="G31" s="9"/>
      <c r="H31" s="9">
        <v>20727.28</v>
      </c>
      <c r="I31" s="23">
        <v>27180350</v>
      </c>
      <c r="J31" s="9"/>
      <c r="K31" s="21">
        <v>0</v>
      </c>
      <c r="L31" s="31">
        <v>0</v>
      </c>
      <c r="M31" s="9"/>
    </row>
    <row r="32" spans="1:13" ht="15">
      <c r="A32" s="10" t="s">
        <v>26</v>
      </c>
      <c r="B32" s="21">
        <v>0</v>
      </c>
      <c r="C32" s="31">
        <v>0</v>
      </c>
      <c r="D32" s="9"/>
      <c r="E32" s="9">
        <v>840.47</v>
      </c>
      <c r="F32" s="23">
        <v>1100000</v>
      </c>
      <c r="G32" s="9"/>
      <c r="H32" s="21">
        <v>0</v>
      </c>
      <c r="I32" s="31">
        <v>0</v>
      </c>
      <c r="J32" s="9"/>
      <c r="K32" s="21">
        <v>0</v>
      </c>
      <c r="L32" s="31">
        <v>0</v>
      </c>
      <c r="M32" s="9"/>
    </row>
    <row r="33" spans="1:13" ht="15">
      <c r="A33" s="10" t="s">
        <v>27</v>
      </c>
      <c r="B33" s="21">
        <v>0</v>
      </c>
      <c r="C33" s="31">
        <v>0</v>
      </c>
      <c r="D33" s="9"/>
      <c r="E33" s="21">
        <v>0</v>
      </c>
      <c r="F33" s="31">
        <v>0</v>
      </c>
      <c r="G33" s="9"/>
      <c r="H33" s="9">
        <v>6753.13</v>
      </c>
      <c r="I33" s="23">
        <v>8909200</v>
      </c>
      <c r="J33" s="9"/>
      <c r="K33" s="21">
        <v>0</v>
      </c>
      <c r="L33" s="31">
        <v>0</v>
      </c>
      <c r="M33" s="9"/>
    </row>
    <row r="34" spans="1:13" ht="15">
      <c r="A34" s="22" t="s">
        <v>59</v>
      </c>
      <c r="B34" s="21">
        <v>0</v>
      </c>
      <c r="C34" s="31">
        <v>0</v>
      </c>
      <c r="D34" s="9"/>
      <c r="E34" s="21">
        <v>0</v>
      </c>
      <c r="F34" s="31">
        <v>0</v>
      </c>
      <c r="G34" s="9"/>
      <c r="H34" s="21">
        <v>0</v>
      </c>
      <c r="I34" s="31">
        <v>0</v>
      </c>
      <c r="J34" s="9"/>
      <c r="K34" s="21">
        <v>433.69</v>
      </c>
      <c r="L34" s="31">
        <v>123693000</v>
      </c>
      <c r="M34" s="9"/>
    </row>
    <row r="35" spans="1:13" ht="15">
      <c r="A35" s="10" t="s">
        <v>28</v>
      </c>
      <c r="B35" s="9">
        <v>9175.74</v>
      </c>
      <c r="C35" s="23">
        <v>5496879</v>
      </c>
      <c r="D35" s="9"/>
      <c r="E35" s="9">
        <v>6675.62</v>
      </c>
      <c r="F35" s="23">
        <v>9365680</v>
      </c>
      <c r="G35" s="9"/>
      <c r="H35" s="9">
        <v>35953.79</v>
      </c>
      <c r="I35" s="23">
        <v>29232301</v>
      </c>
      <c r="J35" s="9"/>
      <c r="K35" s="9">
        <v>3.69</v>
      </c>
      <c r="L35" s="23">
        <v>121709</v>
      </c>
      <c r="M35" s="9"/>
    </row>
    <row r="36" spans="1:13" ht="15">
      <c r="A36" s="10" t="s">
        <v>29</v>
      </c>
      <c r="B36" s="21">
        <v>0</v>
      </c>
      <c r="C36" s="31">
        <v>0</v>
      </c>
      <c r="D36" s="9"/>
      <c r="E36" s="21">
        <v>0</v>
      </c>
      <c r="F36" s="31">
        <v>0</v>
      </c>
      <c r="G36" s="9"/>
      <c r="H36" s="9">
        <v>2198.95</v>
      </c>
      <c r="I36" s="23">
        <v>1907700</v>
      </c>
      <c r="J36" s="9"/>
      <c r="K36" s="21">
        <v>0</v>
      </c>
      <c r="L36" s="31">
        <v>0</v>
      </c>
      <c r="M36" s="9"/>
    </row>
    <row r="37" spans="1:13" ht="15">
      <c r="A37" s="10" t="s">
        <v>56</v>
      </c>
      <c r="B37" s="21">
        <v>0</v>
      </c>
      <c r="C37" s="31">
        <v>0</v>
      </c>
      <c r="D37" s="9"/>
      <c r="E37" s="21">
        <v>0</v>
      </c>
      <c r="F37" s="31">
        <v>0</v>
      </c>
      <c r="G37" s="9"/>
      <c r="H37" s="21">
        <v>0</v>
      </c>
      <c r="I37" s="31">
        <v>0</v>
      </c>
      <c r="J37" s="9"/>
      <c r="K37" s="21">
        <v>1655.56</v>
      </c>
      <c r="L37" s="31">
        <v>1116300</v>
      </c>
      <c r="M37" s="9"/>
    </row>
    <row r="38" spans="1:13" ht="15">
      <c r="A38" s="10" t="s">
        <v>30</v>
      </c>
      <c r="B38" s="21">
        <v>0</v>
      </c>
      <c r="C38" s="31">
        <v>0</v>
      </c>
      <c r="D38" s="9"/>
      <c r="E38" s="9">
        <v>803.19</v>
      </c>
      <c r="F38" s="23">
        <v>4911951</v>
      </c>
      <c r="G38" s="9"/>
      <c r="H38" s="21">
        <v>7868.63</v>
      </c>
      <c r="I38" s="31">
        <v>53485785</v>
      </c>
      <c r="J38" s="9"/>
      <c r="K38" s="9">
        <v>47433.01</v>
      </c>
      <c r="L38" s="23">
        <v>321889109</v>
      </c>
      <c r="M38" s="9"/>
    </row>
    <row r="39" spans="1:13" ht="15">
      <c r="A39" s="10" t="s">
        <v>31</v>
      </c>
      <c r="B39" s="21">
        <v>0</v>
      </c>
      <c r="C39" s="31">
        <v>0</v>
      </c>
      <c r="D39" s="9"/>
      <c r="E39" s="9">
        <v>208.04</v>
      </c>
      <c r="F39" s="23">
        <v>402300</v>
      </c>
      <c r="G39" s="9"/>
      <c r="H39" s="21">
        <v>0</v>
      </c>
      <c r="I39" s="31">
        <v>0</v>
      </c>
      <c r="J39" s="9"/>
      <c r="K39" s="21">
        <v>0</v>
      </c>
      <c r="L39" s="31">
        <v>0</v>
      </c>
      <c r="M39" s="9"/>
    </row>
    <row r="40" spans="1:13" ht="15">
      <c r="A40" s="10" t="s">
        <v>32</v>
      </c>
      <c r="B40" s="21">
        <v>0</v>
      </c>
      <c r="C40" s="31">
        <v>0</v>
      </c>
      <c r="D40" s="9"/>
      <c r="E40" s="21">
        <v>0</v>
      </c>
      <c r="F40" s="31">
        <v>0</v>
      </c>
      <c r="G40" s="9"/>
      <c r="H40" s="9">
        <v>14713.65</v>
      </c>
      <c r="I40" s="23">
        <v>15326700</v>
      </c>
      <c r="J40" s="9"/>
      <c r="K40" s="9">
        <v>13125.39</v>
      </c>
      <c r="L40" s="23">
        <v>12225600</v>
      </c>
      <c r="M40" s="9"/>
    </row>
    <row r="41" spans="1:13" ht="15">
      <c r="A41" s="10" t="s">
        <v>33</v>
      </c>
      <c r="B41" s="21">
        <v>0</v>
      </c>
      <c r="C41" s="31">
        <v>0</v>
      </c>
      <c r="D41" s="9"/>
      <c r="E41" s="21">
        <v>0</v>
      </c>
      <c r="F41" s="31">
        <v>0</v>
      </c>
      <c r="G41" s="9"/>
      <c r="H41" s="9">
        <v>16164.57</v>
      </c>
      <c r="I41" s="23">
        <v>13181686</v>
      </c>
      <c r="J41" s="9"/>
      <c r="K41" s="9">
        <v>1893.52</v>
      </c>
      <c r="L41" s="23">
        <v>972876</v>
      </c>
      <c r="M41" s="9"/>
    </row>
    <row r="42" spans="1:13" ht="15">
      <c r="A42" s="22" t="s">
        <v>57</v>
      </c>
      <c r="B42" s="21">
        <v>0</v>
      </c>
      <c r="C42" s="31">
        <v>0</v>
      </c>
      <c r="D42" s="9"/>
      <c r="E42" s="21">
        <v>0</v>
      </c>
      <c r="F42" s="31">
        <v>0</v>
      </c>
      <c r="G42" s="9"/>
      <c r="H42" s="21">
        <v>0</v>
      </c>
      <c r="I42" s="31">
        <v>0</v>
      </c>
      <c r="J42" s="9"/>
      <c r="K42" s="21">
        <v>23992.62</v>
      </c>
      <c r="L42" s="31">
        <v>168056025</v>
      </c>
      <c r="M42" s="9"/>
    </row>
    <row r="43" spans="1:13" ht="15">
      <c r="A43" s="22" t="s">
        <v>60</v>
      </c>
      <c r="B43" s="21">
        <v>0</v>
      </c>
      <c r="C43" s="31">
        <v>0</v>
      </c>
      <c r="D43" s="9"/>
      <c r="E43" s="21">
        <v>0</v>
      </c>
      <c r="F43" s="31">
        <v>0</v>
      </c>
      <c r="G43" s="9"/>
      <c r="H43" s="21">
        <v>0</v>
      </c>
      <c r="I43" s="31">
        <v>0</v>
      </c>
      <c r="J43" s="9"/>
      <c r="K43" s="21">
        <v>192.95</v>
      </c>
      <c r="L43" s="31">
        <v>85061996</v>
      </c>
      <c r="M43" s="9"/>
    </row>
    <row r="44" spans="1:13" ht="15">
      <c r="A44" s="10" t="s">
        <v>34</v>
      </c>
      <c r="B44" s="21">
        <v>0</v>
      </c>
      <c r="C44" s="31">
        <v>0</v>
      </c>
      <c r="D44" s="9"/>
      <c r="E44" s="21">
        <v>0</v>
      </c>
      <c r="F44" s="31">
        <v>0</v>
      </c>
      <c r="G44" s="9"/>
      <c r="H44" s="9">
        <v>3566.19</v>
      </c>
      <c r="I44" s="23">
        <v>3250701</v>
      </c>
      <c r="J44" s="9"/>
      <c r="K44" s="9">
        <v>7626.56</v>
      </c>
      <c r="L44" s="23">
        <v>12017510</v>
      </c>
      <c r="M44" s="9"/>
    </row>
    <row r="45" spans="1:13" ht="15">
      <c r="A45" s="10" t="s">
        <v>35</v>
      </c>
      <c r="B45" s="21">
        <v>0</v>
      </c>
      <c r="C45" s="31">
        <v>0</v>
      </c>
      <c r="D45" s="9"/>
      <c r="E45" s="9">
        <v>15.69</v>
      </c>
      <c r="F45" s="23">
        <v>350644</v>
      </c>
      <c r="G45" s="9"/>
      <c r="H45" s="21">
        <v>0</v>
      </c>
      <c r="I45" s="31">
        <v>0</v>
      </c>
      <c r="J45" s="9"/>
      <c r="K45" s="9">
        <v>33107.06</v>
      </c>
      <c r="L45" s="23">
        <v>1060105082</v>
      </c>
      <c r="M45" s="9"/>
    </row>
    <row r="46" spans="1:13" ht="15">
      <c r="A46" s="10" t="s">
        <v>36</v>
      </c>
      <c r="B46" s="9">
        <v>172156.81</v>
      </c>
      <c r="C46" s="23">
        <v>176080382</v>
      </c>
      <c r="D46" s="9"/>
      <c r="E46" s="21">
        <v>0</v>
      </c>
      <c r="F46" s="31">
        <v>0</v>
      </c>
      <c r="G46" s="9"/>
      <c r="H46" s="9">
        <v>54122</v>
      </c>
      <c r="I46" s="23">
        <v>23119390</v>
      </c>
      <c r="J46" s="9"/>
      <c r="K46" s="21">
        <v>0</v>
      </c>
      <c r="L46" s="31">
        <v>0</v>
      </c>
      <c r="M46" s="9"/>
    </row>
    <row r="47" spans="1:13" ht="15">
      <c r="A47" s="10" t="s">
        <v>37</v>
      </c>
      <c r="B47" s="9">
        <v>16799.68</v>
      </c>
      <c r="C47" s="23">
        <v>14261653</v>
      </c>
      <c r="D47" s="9"/>
      <c r="E47" s="9">
        <v>1288.84</v>
      </c>
      <c r="F47" s="23">
        <v>27650100</v>
      </c>
      <c r="G47" s="9"/>
      <c r="H47" s="9">
        <v>573.71</v>
      </c>
      <c r="I47" s="23">
        <v>876100</v>
      </c>
      <c r="J47" s="9"/>
      <c r="K47" s="9">
        <v>8451.56</v>
      </c>
      <c r="L47" s="23">
        <v>71387902</v>
      </c>
      <c r="M47" s="9"/>
    </row>
    <row r="48" spans="1:13" ht="15">
      <c r="A48" s="10" t="s">
        <v>38</v>
      </c>
      <c r="B48" s="21">
        <v>0</v>
      </c>
      <c r="C48" s="31">
        <v>0</v>
      </c>
      <c r="D48" s="9"/>
      <c r="E48" s="21">
        <v>0</v>
      </c>
      <c r="F48" s="31">
        <v>0</v>
      </c>
      <c r="G48" s="9"/>
      <c r="H48" s="9">
        <v>32027.74</v>
      </c>
      <c r="I48" s="23">
        <v>29325066</v>
      </c>
      <c r="J48" s="9"/>
      <c r="K48" s="21">
        <v>0</v>
      </c>
      <c r="L48" s="31">
        <v>0</v>
      </c>
      <c r="M48" s="9"/>
    </row>
    <row r="49" spans="1:13" ht="15">
      <c r="A49" s="10" t="s">
        <v>39</v>
      </c>
      <c r="B49" s="21">
        <v>0</v>
      </c>
      <c r="C49" s="31">
        <v>0</v>
      </c>
      <c r="D49" s="9"/>
      <c r="E49" s="21">
        <v>0</v>
      </c>
      <c r="F49" s="31">
        <v>0</v>
      </c>
      <c r="G49" s="9"/>
      <c r="H49" s="9">
        <v>16453.87</v>
      </c>
      <c r="I49" s="23">
        <v>14860600</v>
      </c>
      <c r="J49" s="9"/>
      <c r="K49" s="21">
        <v>0</v>
      </c>
      <c r="L49" s="31">
        <v>0</v>
      </c>
      <c r="M49" s="9"/>
    </row>
    <row r="50" spans="1:13" ht="15">
      <c r="A50" s="10" t="s">
        <v>40</v>
      </c>
      <c r="B50" s="21">
        <v>0</v>
      </c>
      <c r="C50" s="31">
        <v>0</v>
      </c>
      <c r="D50" s="9"/>
      <c r="E50" s="9">
        <v>675.51</v>
      </c>
      <c r="F50" s="23">
        <v>2791300</v>
      </c>
      <c r="G50" s="9"/>
      <c r="H50" s="21">
        <v>0</v>
      </c>
      <c r="I50" s="31">
        <v>0</v>
      </c>
      <c r="J50" s="9"/>
      <c r="K50" s="21">
        <v>0</v>
      </c>
      <c r="L50" s="31">
        <v>0</v>
      </c>
      <c r="M50" s="9"/>
    </row>
    <row r="51" spans="1:13" ht="15">
      <c r="A51" s="10" t="s">
        <v>41</v>
      </c>
      <c r="B51" s="21">
        <v>0</v>
      </c>
      <c r="C51" s="31">
        <v>0</v>
      </c>
      <c r="D51" s="9"/>
      <c r="E51" s="21">
        <v>0</v>
      </c>
      <c r="F51" s="31">
        <v>0</v>
      </c>
      <c r="G51" s="9"/>
      <c r="H51" s="9">
        <v>18842.48</v>
      </c>
      <c r="I51" s="23">
        <v>15455000</v>
      </c>
      <c r="J51" s="9"/>
      <c r="K51" s="21">
        <v>0</v>
      </c>
      <c r="L51" s="31">
        <v>0</v>
      </c>
      <c r="M51" s="9"/>
    </row>
    <row r="52" spans="1:13" ht="15">
      <c r="A52" s="10" t="s">
        <v>42</v>
      </c>
      <c r="B52" s="21">
        <v>0</v>
      </c>
      <c r="C52" s="31">
        <v>0</v>
      </c>
      <c r="D52" s="9"/>
      <c r="E52" s="9">
        <v>18545.56</v>
      </c>
      <c r="F52" s="23">
        <v>1328284882</v>
      </c>
      <c r="G52" s="9"/>
      <c r="H52" s="21">
        <v>0</v>
      </c>
      <c r="I52" s="31">
        <v>0</v>
      </c>
      <c r="J52" s="9"/>
      <c r="K52" s="21">
        <v>0</v>
      </c>
      <c r="L52" s="31">
        <v>0</v>
      </c>
      <c r="M52" s="9"/>
    </row>
    <row r="53" spans="1:13" ht="15">
      <c r="A53" s="10" t="s">
        <v>43</v>
      </c>
      <c r="B53" s="9">
        <v>19194.9</v>
      </c>
      <c r="C53" s="23">
        <v>28387572</v>
      </c>
      <c r="D53" s="9"/>
      <c r="E53" s="9">
        <v>848.33</v>
      </c>
      <c r="F53" s="23">
        <v>940100</v>
      </c>
      <c r="G53" s="9"/>
      <c r="H53" s="21">
        <v>1265.41</v>
      </c>
      <c r="I53" s="31">
        <v>569800</v>
      </c>
      <c r="J53" s="9"/>
      <c r="K53" s="9">
        <v>9868.5</v>
      </c>
      <c r="L53" s="23">
        <v>14323200</v>
      </c>
      <c r="M53" s="9"/>
    </row>
    <row r="54" spans="1:13" ht="15">
      <c r="A54" s="10" t="s">
        <v>44</v>
      </c>
      <c r="B54" s="21">
        <v>0</v>
      </c>
      <c r="C54" s="31">
        <v>0</v>
      </c>
      <c r="D54" s="9"/>
      <c r="E54" s="21">
        <v>0</v>
      </c>
      <c r="F54" s="31">
        <v>0</v>
      </c>
      <c r="G54" s="9"/>
      <c r="H54" s="9">
        <v>9436.8</v>
      </c>
      <c r="I54" s="23">
        <v>11371000</v>
      </c>
      <c r="J54" s="9"/>
      <c r="K54" s="21">
        <v>0</v>
      </c>
      <c r="L54" s="31">
        <v>0</v>
      </c>
      <c r="M54" s="9"/>
    </row>
    <row r="55" spans="1:13" ht="15">
      <c r="A55" s="10" t="s">
        <v>45</v>
      </c>
      <c r="B55" s="21">
        <v>0</v>
      </c>
      <c r="C55" s="31">
        <v>0</v>
      </c>
      <c r="D55" s="9"/>
      <c r="E55" s="21">
        <v>0</v>
      </c>
      <c r="F55" s="31">
        <v>0</v>
      </c>
      <c r="G55" s="9"/>
      <c r="H55" s="9">
        <v>18583.98</v>
      </c>
      <c r="I55" s="23">
        <v>26284800</v>
      </c>
      <c r="J55" s="9"/>
      <c r="K55" s="21">
        <v>0</v>
      </c>
      <c r="L55" s="31">
        <v>0</v>
      </c>
      <c r="M55" s="9"/>
    </row>
    <row r="56" spans="1:13" ht="15">
      <c r="A56" s="10" t="s">
        <v>46</v>
      </c>
      <c r="B56" s="9">
        <v>154780</v>
      </c>
      <c r="C56" s="23">
        <v>312169111</v>
      </c>
      <c r="D56" s="9"/>
      <c r="E56" s="9">
        <v>1578.17</v>
      </c>
      <c r="F56" s="23">
        <v>6025007</v>
      </c>
      <c r="G56" s="9"/>
      <c r="H56" s="21">
        <v>4607.49</v>
      </c>
      <c r="I56" s="31">
        <v>5059889</v>
      </c>
      <c r="J56" s="9"/>
      <c r="K56" s="9">
        <v>24429.74</v>
      </c>
      <c r="L56" s="23">
        <v>28575228</v>
      </c>
      <c r="M56" s="9"/>
    </row>
    <row r="57" spans="1:13" ht="15">
      <c r="A57" s="10" t="s">
        <v>47</v>
      </c>
      <c r="B57" s="9">
        <v>187019.07</v>
      </c>
      <c r="C57" s="23">
        <v>246450550</v>
      </c>
      <c r="D57" s="9"/>
      <c r="E57" s="21">
        <v>0</v>
      </c>
      <c r="F57" s="31">
        <v>0</v>
      </c>
      <c r="G57" s="9"/>
      <c r="H57" s="21">
        <v>1318.26</v>
      </c>
      <c r="I57" s="31">
        <v>1473300</v>
      </c>
      <c r="J57" s="21"/>
      <c r="K57" s="21">
        <v>0</v>
      </c>
      <c r="L57" s="31">
        <v>0</v>
      </c>
      <c r="M57" s="9"/>
    </row>
    <row r="58" spans="1:13" ht="15">
      <c r="A58" s="10" t="s">
        <v>48</v>
      </c>
      <c r="B58" s="9">
        <v>22348.61</v>
      </c>
      <c r="C58" s="23">
        <v>92256465</v>
      </c>
      <c r="D58" s="9"/>
      <c r="E58" s="9">
        <v>1833.4</v>
      </c>
      <c r="F58" s="23">
        <v>1995000</v>
      </c>
      <c r="G58" s="9"/>
      <c r="H58" s="9">
        <v>2329.11</v>
      </c>
      <c r="I58" s="23">
        <v>2355337</v>
      </c>
      <c r="J58" s="9"/>
      <c r="K58" s="21">
        <v>0</v>
      </c>
      <c r="L58" s="31">
        <v>0</v>
      </c>
      <c r="M58" s="9"/>
    </row>
    <row r="59" spans="1:13" ht="15">
      <c r="A59" s="10" t="s">
        <v>49</v>
      </c>
      <c r="B59" s="21">
        <v>0</v>
      </c>
      <c r="C59" s="31">
        <v>0</v>
      </c>
      <c r="D59" s="9"/>
      <c r="E59" s="9">
        <v>83.03</v>
      </c>
      <c r="F59" s="23">
        <v>38976991</v>
      </c>
      <c r="G59" s="9"/>
      <c r="H59" s="21">
        <v>0</v>
      </c>
      <c r="I59" s="31">
        <v>0</v>
      </c>
      <c r="J59" s="9"/>
      <c r="K59" s="21">
        <v>0</v>
      </c>
      <c r="L59" s="31">
        <v>0</v>
      </c>
      <c r="M59" s="9"/>
    </row>
    <row r="60" spans="1:13" ht="15">
      <c r="A60" s="10" t="s">
        <v>50</v>
      </c>
      <c r="B60" s="21">
        <v>0</v>
      </c>
      <c r="C60" s="31">
        <v>0</v>
      </c>
      <c r="D60" s="9"/>
      <c r="E60" s="9">
        <v>1652.22</v>
      </c>
      <c r="F60" s="23">
        <v>2324900</v>
      </c>
      <c r="G60" s="9"/>
      <c r="H60" s="21">
        <v>0</v>
      </c>
      <c r="I60" s="31">
        <v>0</v>
      </c>
      <c r="J60" s="9"/>
      <c r="K60" s="21">
        <v>0</v>
      </c>
      <c r="L60" s="31">
        <v>0</v>
      </c>
      <c r="M60" s="9"/>
    </row>
    <row r="61" spans="1:13" ht="15">
      <c r="A61" s="10" t="s">
        <v>51</v>
      </c>
      <c r="B61" s="21">
        <v>0</v>
      </c>
      <c r="C61" s="31">
        <v>0</v>
      </c>
      <c r="D61" s="9"/>
      <c r="E61" s="21">
        <v>0</v>
      </c>
      <c r="F61" s="31">
        <v>0</v>
      </c>
      <c r="G61" s="9"/>
      <c r="H61" s="9">
        <v>670.34</v>
      </c>
      <c r="I61" s="23">
        <v>625300</v>
      </c>
      <c r="J61" s="9"/>
      <c r="K61" s="9">
        <v>5585.18</v>
      </c>
      <c r="L61" s="23">
        <v>5566900</v>
      </c>
      <c r="M61" s="9"/>
    </row>
    <row r="62" spans="1:13" ht="15">
      <c r="A62" s="12"/>
      <c r="B62" s="13"/>
      <c r="C62" s="13"/>
      <c r="D62" s="13"/>
      <c r="E62" s="13"/>
      <c r="F62" s="13"/>
      <c r="G62" s="13"/>
      <c r="H62" s="13"/>
      <c r="I62" s="13"/>
      <c r="J62" s="13"/>
      <c r="K62" s="13"/>
      <c r="L62" s="13"/>
      <c r="M62" s="9"/>
    </row>
    <row r="63" spans="1:13" ht="15">
      <c r="A63" s="23" t="s">
        <v>52</v>
      </c>
      <c r="B63" s="9"/>
      <c r="C63" s="9"/>
      <c r="D63" s="9"/>
      <c r="E63" s="9"/>
      <c r="F63" s="9"/>
      <c r="G63" s="9"/>
      <c r="H63" s="9"/>
      <c r="I63" s="9"/>
      <c r="J63" s="9"/>
      <c r="K63" s="9"/>
      <c r="L63" s="9"/>
      <c r="M63" s="9"/>
    </row>
    <row r="64" spans="1:13" ht="15">
      <c r="A64" s="24" t="s">
        <v>55</v>
      </c>
      <c r="B64" s="9"/>
      <c r="C64" s="9"/>
      <c r="D64" s="9"/>
      <c r="E64" s="9"/>
      <c r="F64" s="9"/>
      <c r="G64" s="9"/>
      <c r="H64" s="9"/>
      <c r="I64" s="9"/>
      <c r="J64" s="9"/>
      <c r="K64" s="9"/>
      <c r="L64" s="9"/>
      <c r="M64" s="9"/>
    </row>
    <row r="65" spans="1:13" ht="15">
      <c r="A65" s="23" t="s">
        <v>58</v>
      </c>
      <c r="B65" s="9"/>
      <c r="C65" s="9"/>
      <c r="D65" s="9"/>
      <c r="E65" s="9"/>
      <c r="F65" s="9"/>
      <c r="G65" s="9"/>
      <c r="H65" s="9"/>
      <c r="I65" s="9"/>
      <c r="J65" s="9"/>
      <c r="K65" s="9"/>
      <c r="L65" s="9"/>
      <c r="M65" s="9"/>
    </row>
    <row r="66" spans="1:13" ht="15">
      <c r="A66" s="23" t="s">
        <v>53</v>
      </c>
      <c r="B66" s="9"/>
      <c r="C66" s="9"/>
      <c r="D66" s="9"/>
      <c r="E66" s="9"/>
      <c r="F66" s="9"/>
      <c r="G66" s="9"/>
      <c r="H66" s="9"/>
      <c r="I66" s="9"/>
      <c r="J66" s="9"/>
      <c r="K66" s="9"/>
      <c r="L66" s="9"/>
      <c r="M66" s="9"/>
    </row>
    <row r="67" spans="1:13" ht="15">
      <c r="A67" s="23" t="s">
        <v>63</v>
      </c>
      <c r="B67" s="9"/>
      <c r="C67" s="9"/>
      <c r="D67" s="9"/>
      <c r="E67" s="9"/>
      <c r="F67" s="9"/>
      <c r="G67" s="9"/>
      <c r="H67" s="9"/>
      <c r="I67" s="9"/>
      <c r="J67" s="9"/>
      <c r="K67" s="9"/>
      <c r="L67" s="9"/>
      <c r="M67" s="9"/>
    </row>
    <row r="68" spans="1:13" ht="30.75" customHeight="1">
      <c r="A68" s="78" t="s">
        <v>81</v>
      </c>
      <c r="B68" s="78"/>
      <c r="C68" s="78"/>
      <c r="D68" s="78"/>
      <c r="E68" s="78"/>
      <c r="F68" s="78"/>
      <c r="G68" s="78"/>
      <c r="H68" s="78"/>
      <c r="I68" s="78"/>
      <c r="J68" s="78"/>
      <c r="K68" s="78"/>
      <c r="L68" s="78"/>
      <c r="M68" s="9"/>
    </row>
    <row r="69" spans="1:13" ht="15">
      <c r="A69" s="25"/>
      <c r="B69" s="9"/>
      <c r="C69" s="9"/>
      <c r="D69" s="9"/>
      <c r="E69" s="9"/>
      <c r="F69" s="9"/>
      <c r="G69" s="9"/>
      <c r="H69" s="9"/>
      <c r="I69" s="9"/>
      <c r="J69" s="9"/>
      <c r="K69" s="9"/>
      <c r="L69" s="9"/>
      <c r="M69" s="9"/>
    </row>
    <row r="70" spans="1:13" ht="15">
      <c r="A70" s="23" t="s">
        <v>80</v>
      </c>
      <c r="B70" s="9"/>
      <c r="C70" s="9"/>
      <c r="D70" s="9"/>
      <c r="E70" s="9"/>
      <c r="F70" s="9"/>
      <c r="G70" s="9"/>
      <c r="H70" s="9"/>
      <c r="I70" s="9"/>
      <c r="J70" s="9"/>
      <c r="K70" s="9"/>
      <c r="L70" s="9"/>
      <c r="M70" s="9"/>
    </row>
    <row r="71" spans="1:13" ht="15">
      <c r="A71" s="25" t="s">
        <v>61</v>
      </c>
      <c r="B71" s="26"/>
      <c r="C71" s="25"/>
      <c r="D71" s="9"/>
      <c r="E71" s="9"/>
      <c r="F71" s="9"/>
      <c r="G71" s="9"/>
      <c r="H71" s="9"/>
      <c r="I71" s="9"/>
      <c r="J71" s="9"/>
      <c r="K71" s="9"/>
      <c r="L71" s="9"/>
      <c r="M71" s="9"/>
    </row>
    <row r="72" spans="1:13" ht="15">
      <c r="A72" s="10"/>
      <c r="B72" s="9"/>
      <c r="C72" s="9"/>
      <c r="D72" s="9"/>
      <c r="E72" s="9"/>
      <c r="F72" s="9"/>
      <c r="G72" s="9"/>
      <c r="H72" s="9"/>
      <c r="I72" s="9"/>
      <c r="J72" s="9"/>
      <c r="K72" s="9"/>
      <c r="L72" s="9"/>
      <c r="M72" s="9"/>
    </row>
    <row r="73" spans="1:13" ht="15">
      <c r="A73" s="10"/>
      <c r="B73" s="9"/>
      <c r="C73" s="9"/>
      <c r="D73" s="9"/>
      <c r="E73" s="9"/>
      <c r="F73" s="9"/>
      <c r="G73" s="9"/>
      <c r="H73" s="9"/>
      <c r="I73" s="9"/>
      <c r="J73" s="9"/>
      <c r="K73" s="9"/>
      <c r="L73" s="9"/>
      <c r="M73" s="9"/>
    </row>
    <row r="74" spans="1:13" ht="15">
      <c r="A74" s="10"/>
      <c r="B74" s="9"/>
      <c r="C74" s="9"/>
      <c r="D74" s="9"/>
      <c r="E74" s="9"/>
      <c r="F74" s="9"/>
      <c r="G74" s="9"/>
      <c r="H74" s="9"/>
      <c r="I74" s="9"/>
      <c r="J74" s="9"/>
      <c r="K74" s="9"/>
      <c r="L74" s="9"/>
      <c r="M74" s="9"/>
    </row>
    <row r="75" spans="1:13" ht="15">
      <c r="A75" s="10"/>
      <c r="B75" s="9"/>
      <c r="C75" s="9"/>
      <c r="D75" s="9"/>
      <c r="E75" s="9"/>
      <c r="F75" s="9"/>
      <c r="G75" s="9"/>
      <c r="H75" s="9"/>
      <c r="I75" s="9"/>
      <c r="J75" s="9"/>
      <c r="K75" s="9"/>
      <c r="L75" s="9"/>
      <c r="M75" s="9"/>
    </row>
    <row r="76" spans="1:13" ht="15">
      <c r="A76" s="10"/>
      <c r="B76" s="9"/>
      <c r="C76" s="9"/>
      <c r="D76" s="9"/>
      <c r="E76" s="9"/>
      <c r="F76" s="9"/>
      <c r="G76" s="9"/>
      <c r="H76" s="9"/>
      <c r="I76" s="9"/>
      <c r="J76" s="9"/>
      <c r="K76" s="9"/>
      <c r="L76" s="9"/>
      <c r="M76" s="9"/>
    </row>
    <row r="77" spans="1:13" ht="15">
      <c r="A77" s="10"/>
      <c r="B77" s="9"/>
      <c r="C77" s="9"/>
      <c r="D77" s="9"/>
      <c r="E77" s="9"/>
      <c r="F77" s="9"/>
      <c r="G77" s="9"/>
      <c r="H77" s="9"/>
      <c r="I77" s="9"/>
      <c r="J77" s="9"/>
      <c r="K77" s="9"/>
      <c r="L77" s="9"/>
      <c r="M77" s="9"/>
    </row>
    <row r="78" spans="1:13" ht="15">
      <c r="A78" s="10"/>
      <c r="B78" s="9"/>
      <c r="C78" s="9"/>
      <c r="D78" s="9"/>
      <c r="E78" s="9"/>
      <c r="F78" s="9"/>
      <c r="G78" s="9"/>
      <c r="H78" s="9"/>
      <c r="I78" s="9"/>
      <c r="J78" s="9"/>
      <c r="K78" s="9"/>
      <c r="L78" s="9"/>
      <c r="M78" s="9"/>
    </row>
  </sheetData>
  <sheetProtection/>
  <mergeCells count="5">
    <mergeCell ref="A68:L68"/>
    <mergeCell ref="B4:C4"/>
    <mergeCell ref="E4:F4"/>
    <mergeCell ref="H4:I4"/>
    <mergeCell ref="K4:L4"/>
  </mergeCells>
  <printOptions/>
  <pageMargins left="0.7" right="0.7" top="0.75" bottom="0.75" header="0.3" footer="0.3"/>
  <pageSetup fitToHeight="2" fitToWidth="1" horizontalDpi="600" verticalDpi="600" orientation="landscape" scale="72" r:id="rId1"/>
</worksheet>
</file>

<file path=xl/worksheets/sheet8.xml><?xml version="1.0" encoding="utf-8"?>
<worksheet xmlns="http://schemas.openxmlformats.org/spreadsheetml/2006/main" xmlns:r="http://schemas.openxmlformats.org/officeDocument/2006/relationships">
  <sheetPr>
    <pageSetUpPr fitToPage="1"/>
  </sheetPr>
  <dimension ref="A1:O71"/>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5" ht="20.25">
      <c r="A1" s="28" t="s">
        <v>0</v>
      </c>
      <c r="B1" s="10"/>
      <c r="C1" s="10"/>
      <c r="D1" s="10"/>
      <c r="E1" s="10"/>
      <c r="F1" s="10"/>
      <c r="G1" s="10"/>
      <c r="H1" s="10"/>
      <c r="I1" s="10"/>
      <c r="J1" s="10"/>
      <c r="K1" s="10"/>
      <c r="L1" s="10"/>
      <c r="M1" s="10"/>
      <c r="N1" s="11"/>
      <c r="O1" s="10"/>
    </row>
    <row r="2" spans="1:15" ht="20.25">
      <c r="A2" s="29" t="s">
        <v>82</v>
      </c>
      <c r="B2" s="10"/>
      <c r="C2" s="10"/>
      <c r="D2" s="10"/>
      <c r="E2" s="10"/>
      <c r="F2" s="10"/>
      <c r="G2" s="10"/>
      <c r="H2" s="10"/>
      <c r="I2" s="10"/>
      <c r="J2" s="10"/>
      <c r="K2" s="10"/>
      <c r="L2" s="10"/>
      <c r="M2" s="10"/>
      <c r="N2" s="11"/>
      <c r="O2" s="10"/>
    </row>
    <row r="3" spans="1:15" ht="15">
      <c r="A3" s="10"/>
      <c r="B3" s="10"/>
      <c r="C3" s="10"/>
      <c r="D3" s="10"/>
      <c r="E3" s="10"/>
      <c r="F3" s="10"/>
      <c r="G3" s="10"/>
      <c r="H3" s="10"/>
      <c r="I3" s="10"/>
      <c r="J3" s="10"/>
      <c r="K3" s="10"/>
      <c r="L3" s="10"/>
      <c r="M3" s="10"/>
      <c r="N3" s="11"/>
      <c r="O3" s="10"/>
    </row>
    <row r="4" spans="1:15" ht="34.5" customHeight="1">
      <c r="A4" s="32"/>
      <c r="B4" s="76" t="s">
        <v>67</v>
      </c>
      <c r="C4" s="76"/>
      <c r="D4" s="32"/>
      <c r="E4" s="77" t="s">
        <v>68</v>
      </c>
      <c r="F4" s="77"/>
      <c r="G4" s="32"/>
      <c r="H4" s="76" t="s">
        <v>69</v>
      </c>
      <c r="I4" s="76"/>
      <c r="J4" s="32"/>
      <c r="K4" s="76" t="s">
        <v>70</v>
      </c>
      <c r="L4" s="76"/>
      <c r="M4" s="10"/>
      <c r="N4" s="11"/>
      <c r="O4" s="10"/>
    </row>
    <row r="5" spans="1:15" ht="16.5">
      <c r="A5" s="10" t="s">
        <v>65</v>
      </c>
      <c r="B5" s="14" t="s">
        <v>54</v>
      </c>
      <c r="C5" s="15" t="s">
        <v>66</v>
      </c>
      <c r="D5" s="16"/>
      <c r="E5" s="17" t="s">
        <v>54</v>
      </c>
      <c r="F5" s="15" t="s">
        <v>66</v>
      </c>
      <c r="G5" s="16"/>
      <c r="H5" s="17" t="s">
        <v>54</v>
      </c>
      <c r="I5" s="18" t="s">
        <v>66</v>
      </c>
      <c r="J5" s="16"/>
      <c r="K5" s="17" t="s">
        <v>54</v>
      </c>
      <c r="L5" s="15" t="s">
        <v>66</v>
      </c>
      <c r="M5" s="16"/>
      <c r="N5" s="11"/>
      <c r="O5" s="10"/>
    </row>
    <row r="6" spans="1:15" ht="15">
      <c r="A6" s="12"/>
      <c r="B6" s="9"/>
      <c r="C6" s="12"/>
      <c r="D6" s="12"/>
      <c r="E6" s="12"/>
      <c r="F6" s="12"/>
      <c r="G6" s="12"/>
      <c r="H6" s="12"/>
      <c r="I6" s="10"/>
      <c r="J6" s="12"/>
      <c r="K6" s="12"/>
      <c r="L6" s="12"/>
      <c r="M6" s="10"/>
      <c r="N6" s="11"/>
      <c r="O6" s="10"/>
    </row>
    <row r="7" spans="1:15" ht="15">
      <c r="A7" s="10" t="s">
        <v>1</v>
      </c>
      <c r="B7" s="19">
        <f>SUM(B8:B59)</f>
        <v>2824101.99</v>
      </c>
      <c r="C7" s="30">
        <v>2823205885</v>
      </c>
      <c r="D7" s="9"/>
      <c r="E7" s="19">
        <f>SUM(E8:E59)</f>
        <v>48446.15</v>
      </c>
      <c r="F7" s="30">
        <v>1580000270</v>
      </c>
      <c r="G7" s="9"/>
      <c r="H7" s="19">
        <f>SUM(H8:H59)</f>
        <v>589895.5500000002</v>
      </c>
      <c r="I7" s="30">
        <v>591594483</v>
      </c>
      <c r="J7" s="9"/>
      <c r="K7" s="19">
        <f>SUM(K8:K59)</f>
        <v>312957.18000000005</v>
      </c>
      <c r="L7" s="30">
        <v>1904036415</v>
      </c>
      <c r="M7" s="9"/>
      <c r="N7" s="20"/>
      <c r="O7" s="10"/>
    </row>
    <row r="8" spans="1:15" ht="15">
      <c r="A8" s="10" t="s">
        <v>2</v>
      </c>
      <c r="B8" s="21">
        <v>0</v>
      </c>
      <c r="C8" s="31">
        <v>0</v>
      </c>
      <c r="D8" s="9"/>
      <c r="E8" s="21">
        <v>0</v>
      </c>
      <c r="F8" s="31">
        <v>0</v>
      </c>
      <c r="G8" s="9"/>
      <c r="H8" s="9">
        <v>3228</v>
      </c>
      <c r="I8" s="23">
        <v>3750387</v>
      </c>
      <c r="J8" s="9"/>
      <c r="K8" s="21">
        <v>0</v>
      </c>
      <c r="L8" s="31">
        <v>0</v>
      </c>
      <c r="M8" s="9"/>
      <c r="N8" s="20"/>
      <c r="O8" s="10"/>
    </row>
    <row r="9" spans="1:15" ht="15">
      <c r="A9" s="10" t="s">
        <v>3</v>
      </c>
      <c r="B9" s="21">
        <v>0</v>
      </c>
      <c r="C9" s="31">
        <v>0</v>
      </c>
      <c r="D9" s="9"/>
      <c r="E9" s="21">
        <v>0</v>
      </c>
      <c r="F9" s="31">
        <v>0</v>
      </c>
      <c r="G9" s="9"/>
      <c r="H9" s="9">
        <v>43404.34</v>
      </c>
      <c r="I9" s="23">
        <v>41288900</v>
      </c>
      <c r="J9" s="9"/>
      <c r="K9" s="21">
        <v>0</v>
      </c>
      <c r="L9" s="31">
        <v>0</v>
      </c>
      <c r="M9" s="9"/>
      <c r="N9" s="20"/>
      <c r="O9" s="10"/>
    </row>
    <row r="10" spans="1:15" ht="15">
      <c r="A10" s="10" t="s">
        <v>4</v>
      </c>
      <c r="B10" s="21">
        <v>0</v>
      </c>
      <c r="C10" s="31">
        <v>0</v>
      </c>
      <c r="D10" s="9"/>
      <c r="E10" s="9">
        <v>63.64</v>
      </c>
      <c r="F10" s="23">
        <v>513000</v>
      </c>
      <c r="G10" s="9"/>
      <c r="H10" s="9">
        <v>7320.96</v>
      </c>
      <c r="I10" s="23">
        <v>4329708</v>
      </c>
      <c r="J10" s="9"/>
      <c r="K10" s="21">
        <v>0</v>
      </c>
      <c r="L10" s="31">
        <v>0</v>
      </c>
      <c r="M10" s="9"/>
      <c r="N10" s="20"/>
      <c r="O10" s="10"/>
    </row>
    <row r="11" spans="1:15" ht="15">
      <c r="A11" s="10" t="s">
        <v>5</v>
      </c>
      <c r="B11" s="21">
        <v>0</v>
      </c>
      <c r="C11" s="31">
        <v>0</v>
      </c>
      <c r="D11" s="9"/>
      <c r="E11" s="9">
        <v>606.57</v>
      </c>
      <c r="F11" s="23">
        <v>867325</v>
      </c>
      <c r="G11" s="9"/>
      <c r="H11" s="9">
        <v>27885</v>
      </c>
      <c r="I11" s="23">
        <v>39903267</v>
      </c>
      <c r="J11" s="9"/>
      <c r="K11" s="9">
        <v>62687.43</v>
      </c>
      <c r="L11" s="23">
        <v>125929500</v>
      </c>
      <c r="M11" s="9"/>
      <c r="N11" s="20"/>
      <c r="O11" s="10"/>
    </row>
    <row r="12" spans="1:15" ht="15">
      <c r="A12" s="10" t="s">
        <v>6</v>
      </c>
      <c r="B12" s="21">
        <v>0</v>
      </c>
      <c r="C12" s="31">
        <v>0</v>
      </c>
      <c r="D12" s="9"/>
      <c r="E12" s="21">
        <v>0</v>
      </c>
      <c r="F12" s="31">
        <v>0</v>
      </c>
      <c r="G12" s="9"/>
      <c r="H12" s="9">
        <v>8021</v>
      </c>
      <c r="I12" s="23">
        <v>4931235</v>
      </c>
      <c r="J12" s="9"/>
      <c r="K12" s="21">
        <v>0</v>
      </c>
      <c r="L12" s="31">
        <v>0</v>
      </c>
      <c r="M12" s="9"/>
      <c r="N12" s="20"/>
      <c r="O12" s="10"/>
    </row>
    <row r="13" spans="1:15" ht="15">
      <c r="A13" s="10" t="s">
        <v>7</v>
      </c>
      <c r="B13" s="21">
        <v>0</v>
      </c>
      <c r="C13" s="31">
        <v>0</v>
      </c>
      <c r="D13" s="9"/>
      <c r="E13" s="21">
        <v>0</v>
      </c>
      <c r="F13" s="31">
        <v>0</v>
      </c>
      <c r="G13" s="9"/>
      <c r="H13" s="9">
        <v>15191.21</v>
      </c>
      <c r="I13" s="23">
        <v>20924400</v>
      </c>
      <c r="J13" s="9"/>
      <c r="K13" s="21">
        <v>0</v>
      </c>
      <c r="L13" s="31">
        <v>0</v>
      </c>
      <c r="M13" s="9"/>
      <c r="N13" s="20"/>
      <c r="O13" s="10"/>
    </row>
    <row r="14" spans="1:15" ht="15">
      <c r="A14" s="10" t="s">
        <v>8</v>
      </c>
      <c r="B14" s="21">
        <v>0</v>
      </c>
      <c r="C14" s="31">
        <v>0</v>
      </c>
      <c r="D14" s="9"/>
      <c r="E14" s="21">
        <v>0</v>
      </c>
      <c r="F14" s="31">
        <v>0</v>
      </c>
      <c r="G14" s="9"/>
      <c r="H14" s="9">
        <v>517.78</v>
      </c>
      <c r="I14" s="23">
        <v>455450</v>
      </c>
      <c r="J14" s="9"/>
      <c r="K14" s="21">
        <v>0</v>
      </c>
      <c r="L14" s="31">
        <v>0</v>
      </c>
      <c r="M14" s="9"/>
      <c r="N14" s="20"/>
      <c r="O14" s="10"/>
    </row>
    <row r="15" spans="1:15" ht="15">
      <c r="A15" s="10" t="s">
        <v>9</v>
      </c>
      <c r="B15" s="21">
        <v>0</v>
      </c>
      <c r="C15" s="31">
        <v>0</v>
      </c>
      <c r="D15" s="9"/>
      <c r="E15" s="21">
        <v>0</v>
      </c>
      <c r="F15" s="31">
        <v>0</v>
      </c>
      <c r="G15" s="9"/>
      <c r="H15" s="9">
        <v>56306.04</v>
      </c>
      <c r="I15" s="23">
        <v>65425496</v>
      </c>
      <c r="J15" s="9"/>
      <c r="K15" s="9">
        <v>19466.01</v>
      </c>
      <c r="L15" s="23">
        <v>30088800</v>
      </c>
      <c r="M15" s="9"/>
      <c r="N15" s="20"/>
      <c r="O15" s="10"/>
    </row>
    <row r="16" spans="1:15" ht="15">
      <c r="A16" s="10" t="s">
        <v>10</v>
      </c>
      <c r="B16" s="9">
        <v>49848</v>
      </c>
      <c r="C16" s="23">
        <v>49139800</v>
      </c>
      <c r="D16" s="9"/>
      <c r="E16" s="9">
        <v>1041</v>
      </c>
      <c r="F16" s="23">
        <v>2136900</v>
      </c>
      <c r="G16" s="9"/>
      <c r="H16" s="9">
        <v>9432.33</v>
      </c>
      <c r="I16" s="23">
        <v>4755700</v>
      </c>
      <c r="J16" s="9"/>
      <c r="K16" s="21">
        <v>0</v>
      </c>
      <c r="L16" s="31">
        <v>0</v>
      </c>
      <c r="M16" s="9"/>
      <c r="N16" s="20"/>
      <c r="O16" s="10"/>
    </row>
    <row r="17" spans="1:15" ht="15">
      <c r="A17" s="10" t="s">
        <v>11</v>
      </c>
      <c r="B17" s="21">
        <v>0</v>
      </c>
      <c r="C17" s="31">
        <v>0</v>
      </c>
      <c r="D17" s="9"/>
      <c r="E17" s="21">
        <v>0</v>
      </c>
      <c r="F17" s="31">
        <v>0</v>
      </c>
      <c r="G17" s="9"/>
      <c r="H17" s="9">
        <v>2641.38</v>
      </c>
      <c r="I17" s="23">
        <v>8721200</v>
      </c>
      <c r="J17" s="9"/>
      <c r="K17" s="21">
        <v>0</v>
      </c>
      <c r="L17" s="31">
        <v>0</v>
      </c>
      <c r="M17" s="9"/>
      <c r="N17" s="20"/>
      <c r="O17" s="10"/>
    </row>
    <row r="18" spans="1:15" ht="15">
      <c r="A18" s="10" t="s">
        <v>12</v>
      </c>
      <c r="B18" s="21">
        <v>0</v>
      </c>
      <c r="C18" s="31">
        <v>0</v>
      </c>
      <c r="D18" s="9"/>
      <c r="E18" s="21">
        <v>0</v>
      </c>
      <c r="F18" s="31">
        <v>0</v>
      </c>
      <c r="G18" s="9"/>
      <c r="H18" s="9">
        <v>25803.54</v>
      </c>
      <c r="I18" s="23">
        <v>31476600</v>
      </c>
      <c r="J18" s="9"/>
      <c r="K18" s="21">
        <v>0</v>
      </c>
      <c r="L18" s="31">
        <v>0</v>
      </c>
      <c r="M18" s="9"/>
      <c r="N18" s="20"/>
      <c r="O18" s="10"/>
    </row>
    <row r="19" spans="1:15" ht="15">
      <c r="A19" s="10" t="s">
        <v>13</v>
      </c>
      <c r="B19" s="9">
        <v>42014.63</v>
      </c>
      <c r="C19" s="23">
        <v>61014239</v>
      </c>
      <c r="D19" s="9"/>
      <c r="E19" s="21">
        <v>0</v>
      </c>
      <c r="F19" s="31">
        <v>0</v>
      </c>
      <c r="G19" s="9"/>
      <c r="H19" s="9">
        <v>16059.42</v>
      </c>
      <c r="I19" s="23">
        <v>22954086</v>
      </c>
      <c r="J19" s="9"/>
      <c r="K19" s="21">
        <v>0</v>
      </c>
      <c r="L19" s="31">
        <v>0</v>
      </c>
      <c r="M19" s="9"/>
      <c r="N19" s="20"/>
      <c r="O19" s="10"/>
    </row>
    <row r="20" spans="1:15" ht="15">
      <c r="A20" s="10" t="s">
        <v>14</v>
      </c>
      <c r="B20" s="21">
        <v>0</v>
      </c>
      <c r="C20" s="31">
        <v>0</v>
      </c>
      <c r="D20" s="9"/>
      <c r="E20" s="9">
        <v>5983</v>
      </c>
      <c r="F20" s="23">
        <v>92858800</v>
      </c>
      <c r="G20" s="9"/>
      <c r="H20" s="21">
        <v>835.39</v>
      </c>
      <c r="I20" s="31">
        <v>4007300</v>
      </c>
      <c r="J20" s="9"/>
      <c r="K20" s="21">
        <v>0</v>
      </c>
      <c r="L20" s="31">
        <v>0</v>
      </c>
      <c r="M20" s="9"/>
      <c r="N20" s="20"/>
      <c r="O20" s="10"/>
    </row>
    <row r="21" spans="1:15" ht="15">
      <c r="A21" s="10" t="s">
        <v>15</v>
      </c>
      <c r="B21" s="21">
        <v>0</v>
      </c>
      <c r="C21" s="31">
        <v>0</v>
      </c>
      <c r="D21" s="9"/>
      <c r="E21" s="9">
        <v>363.68</v>
      </c>
      <c r="F21" s="23">
        <v>695000</v>
      </c>
      <c r="G21" s="9"/>
      <c r="H21" s="21">
        <v>0</v>
      </c>
      <c r="I21" s="31">
        <v>0</v>
      </c>
      <c r="J21" s="9"/>
      <c r="K21" s="21">
        <v>0</v>
      </c>
      <c r="L21" s="31">
        <v>0</v>
      </c>
      <c r="M21" s="9"/>
      <c r="N21" s="20"/>
      <c r="O21" s="10"/>
    </row>
    <row r="22" spans="1:15" ht="15">
      <c r="A22" s="10" t="s">
        <v>16</v>
      </c>
      <c r="B22" s="9">
        <v>518736</v>
      </c>
      <c r="C22" s="23">
        <v>478497295</v>
      </c>
      <c r="D22" s="9"/>
      <c r="E22" s="21">
        <v>0</v>
      </c>
      <c r="F22" s="31">
        <v>0</v>
      </c>
      <c r="G22" s="9"/>
      <c r="H22" s="21">
        <v>0</v>
      </c>
      <c r="I22" s="31">
        <v>0</v>
      </c>
      <c r="J22" s="9"/>
      <c r="K22" s="21">
        <v>0</v>
      </c>
      <c r="L22" s="31">
        <v>0</v>
      </c>
      <c r="M22" s="9"/>
      <c r="N22" s="20"/>
      <c r="O22" s="10"/>
    </row>
    <row r="23" spans="1:15" ht="15">
      <c r="A23" s="10" t="s">
        <v>17</v>
      </c>
      <c r="B23" s="9">
        <v>264619.55</v>
      </c>
      <c r="C23" s="23">
        <v>294429124</v>
      </c>
      <c r="D23" s="9"/>
      <c r="E23" s="21">
        <v>0</v>
      </c>
      <c r="F23" s="31">
        <v>0</v>
      </c>
      <c r="G23" s="9"/>
      <c r="H23" s="9">
        <v>19581.39</v>
      </c>
      <c r="I23" s="23">
        <v>8472206</v>
      </c>
      <c r="J23" s="9"/>
      <c r="K23" s="21">
        <v>0</v>
      </c>
      <c r="L23" s="31">
        <v>0</v>
      </c>
      <c r="M23" s="9"/>
      <c r="N23" s="20"/>
      <c r="O23" s="10"/>
    </row>
    <row r="24" spans="1:15" ht="15">
      <c r="A24" s="10" t="s">
        <v>18</v>
      </c>
      <c r="B24" s="9">
        <v>75729</v>
      </c>
      <c r="C24" s="23">
        <v>54774994</v>
      </c>
      <c r="D24" s="9"/>
      <c r="E24" s="21">
        <v>0</v>
      </c>
      <c r="F24" s="31">
        <v>0</v>
      </c>
      <c r="G24" s="9"/>
      <c r="H24" s="9">
        <v>1450.41</v>
      </c>
      <c r="I24" s="23">
        <v>1338882</v>
      </c>
      <c r="J24" s="9"/>
      <c r="K24" s="9">
        <v>20047.17</v>
      </c>
      <c r="L24" s="23">
        <v>27197800</v>
      </c>
      <c r="M24" s="9"/>
      <c r="N24" s="20"/>
      <c r="O24" s="10"/>
    </row>
    <row r="25" spans="1:15" ht="15">
      <c r="A25" s="10" t="s">
        <v>19</v>
      </c>
      <c r="B25" s="9">
        <v>79600.25</v>
      </c>
      <c r="C25" s="23">
        <v>92918423</v>
      </c>
      <c r="D25" s="9"/>
      <c r="E25" s="9">
        <v>884.91</v>
      </c>
      <c r="F25" s="23">
        <v>1664500</v>
      </c>
      <c r="G25" s="9"/>
      <c r="H25" s="9">
        <v>4791</v>
      </c>
      <c r="I25" s="23">
        <v>5227200</v>
      </c>
      <c r="J25" s="9"/>
      <c r="K25" s="21">
        <v>0</v>
      </c>
      <c r="L25" s="31">
        <v>0</v>
      </c>
      <c r="M25" s="9"/>
      <c r="N25" s="20"/>
      <c r="O25" s="10"/>
    </row>
    <row r="26" spans="1:15" ht="15">
      <c r="A26" s="10" t="s">
        <v>20</v>
      </c>
      <c r="B26" s="9">
        <v>797213</v>
      </c>
      <c r="C26" s="23">
        <v>723554584</v>
      </c>
      <c r="D26" s="9"/>
      <c r="E26" s="21">
        <v>0</v>
      </c>
      <c r="F26" s="31">
        <v>0</v>
      </c>
      <c r="G26" s="9"/>
      <c r="H26" s="21">
        <v>0</v>
      </c>
      <c r="I26" s="31">
        <v>0</v>
      </c>
      <c r="J26" s="9"/>
      <c r="K26" s="9">
        <v>485.9</v>
      </c>
      <c r="L26" s="23">
        <v>1904000</v>
      </c>
      <c r="M26" s="9"/>
      <c r="N26" s="20"/>
      <c r="O26" s="10"/>
    </row>
    <row r="27" spans="1:15" ht="15">
      <c r="A27" s="10" t="s">
        <v>21</v>
      </c>
      <c r="B27" s="9">
        <v>355152.51</v>
      </c>
      <c r="C27" s="23">
        <v>191267488</v>
      </c>
      <c r="D27" s="9"/>
      <c r="E27" s="9">
        <v>2389.36</v>
      </c>
      <c r="F27" s="23">
        <v>1698270</v>
      </c>
      <c r="G27" s="9"/>
      <c r="H27" s="9">
        <v>3240.7</v>
      </c>
      <c r="I27" s="23">
        <v>2737700</v>
      </c>
      <c r="J27" s="9"/>
      <c r="K27" s="9">
        <v>3402.9</v>
      </c>
      <c r="L27" s="23">
        <v>2614200</v>
      </c>
      <c r="M27" s="9"/>
      <c r="N27" s="20"/>
      <c r="O27" s="10"/>
    </row>
    <row r="28" spans="1:15" ht="15">
      <c r="A28" s="10" t="s">
        <v>22</v>
      </c>
      <c r="B28" s="21">
        <v>0</v>
      </c>
      <c r="C28" s="31">
        <v>0</v>
      </c>
      <c r="D28" s="9"/>
      <c r="E28" s="21">
        <v>0</v>
      </c>
      <c r="F28" s="31">
        <v>0</v>
      </c>
      <c r="G28" s="9"/>
      <c r="H28" s="9">
        <v>5756</v>
      </c>
      <c r="I28" s="23">
        <v>3223800</v>
      </c>
      <c r="J28" s="9"/>
      <c r="K28" s="9">
        <v>14362.02</v>
      </c>
      <c r="L28" s="23">
        <v>6221829</v>
      </c>
      <c r="M28" s="9"/>
      <c r="N28" s="20"/>
      <c r="O28" s="10"/>
    </row>
    <row r="29" spans="1:15" ht="15">
      <c r="A29" s="10" t="s">
        <v>23</v>
      </c>
      <c r="B29" s="9">
        <v>60078.31</v>
      </c>
      <c r="C29" s="23">
        <v>33576600</v>
      </c>
      <c r="D29" s="9"/>
      <c r="E29" s="21">
        <v>0</v>
      </c>
      <c r="F29" s="31">
        <v>0</v>
      </c>
      <c r="G29" s="9"/>
      <c r="H29" s="9">
        <v>68356.72</v>
      </c>
      <c r="I29" s="23">
        <v>38306778</v>
      </c>
      <c r="J29" s="9"/>
      <c r="K29" s="21">
        <v>15753.1</v>
      </c>
      <c r="L29" s="31">
        <v>8843400</v>
      </c>
      <c r="M29" s="9"/>
      <c r="N29" s="20"/>
      <c r="O29" s="10"/>
    </row>
    <row r="30" spans="1:15" ht="15">
      <c r="A30" s="10" t="s">
        <v>24</v>
      </c>
      <c r="B30" s="21">
        <v>0</v>
      </c>
      <c r="C30" s="31">
        <v>0</v>
      </c>
      <c r="D30" s="9"/>
      <c r="E30" s="9">
        <v>1737</v>
      </c>
      <c r="F30" s="23">
        <v>4439600</v>
      </c>
      <c r="G30" s="9"/>
      <c r="H30" s="9">
        <v>2590.55</v>
      </c>
      <c r="I30" s="23">
        <v>3179400</v>
      </c>
      <c r="J30" s="9"/>
      <c r="K30" s="21">
        <v>484.27</v>
      </c>
      <c r="L30" s="31">
        <v>502300</v>
      </c>
      <c r="M30" s="9"/>
      <c r="N30" s="20"/>
      <c r="O30" s="10"/>
    </row>
    <row r="31" spans="1:15" ht="15">
      <c r="A31" s="10" t="s">
        <v>25</v>
      </c>
      <c r="B31" s="21">
        <v>0</v>
      </c>
      <c r="C31" s="31">
        <v>0</v>
      </c>
      <c r="D31" s="9"/>
      <c r="E31" s="9">
        <v>130.15</v>
      </c>
      <c r="F31" s="23">
        <v>156700</v>
      </c>
      <c r="G31" s="9"/>
      <c r="H31" s="9">
        <v>20727.28</v>
      </c>
      <c r="I31" s="23">
        <v>24769250</v>
      </c>
      <c r="J31" s="9"/>
      <c r="K31" s="21">
        <v>0</v>
      </c>
      <c r="L31" s="31">
        <v>0</v>
      </c>
      <c r="M31" s="9"/>
      <c r="N31" s="20"/>
      <c r="O31" s="10"/>
    </row>
    <row r="32" spans="1:15" ht="15">
      <c r="A32" s="10" t="s">
        <v>26</v>
      </c>
      <c r="B32" s="21">
        <v>0</v>
      </c>
      <c r="C32" s="31">
        <v>0</v>
      </c>
      <c r="D32" s="9"/>
      <c r="E32" s="9">
        <v>840.47</v>
      </c>
      <c r="F32" s="23">
        <v>1348900</v>
      </c>
      <c r="G32" s="9"/>
      <c r="H32" s="21">
        <v>0</v>
      </c>
      <c r="I32" s="31">
        <v>0</v>
      </c>
      <c r="J32" s="9"/>
      <c r="K32" s="21">
        <v>0</v>
      </c>
      <c r="L32" s="31">
        <v>0</v>
      </c>
      <c r="M32" s="9"/>
      <c r="N32" s="20"/>
      <c r="O32" s="10"/>
    </row>
    <row r="33" spans="1:15" ht="15">
      <c r="A33" s="10" t="s">
        <v>27</v>
      </c>
      <c r="B33" s="21">
        <v>0</v>
      </c>
      <c r="C33" s="31">
        <v>0</v>
      </c>
      <c r="D33" s="9"/>
      <c r="E33" s="21">
        <v>0</v>
      </c>
      <c r="F33" s="31">
        <v>0</v>
      </c>
      <c r="G33" s="9"/>
      <c r="H33" s="9">
        <v>6753.1</v>
      </c>
      <c r="I33" s="23">
        <v>8655300</v>
      </c>
      <c r="J33" s="9"/>
      <c r="K33" s="21">
        <v>0</v>
      </c>
      <c r="L33" s="31">
        <v>0</v>
      </c>
      <c r="M33" s="9"/>
      <c r="N33" s="20"/>
      <c r="O33" s="10"/>
    </row>
    <row r="34" spans="1:15" ht="15">
      <c r="A34" s="10" t="s">
        <v>28</v>
      </c>
      <c r="B34" s="9">
        <v>9175.74</v>
      </c>
      <c r="C34" s="23">
        <v>5493932</v>
      </c>
      <c r="D34" s="9"/>
      <c r="E34" s="9">
        <v>6692.46</v>
      </c>
      <c r="F34" s="23">
        <v>8885846</v>
      </c>
      <c r="G34" s="9"/>
      <c r="H34" s="9">
        <v>35707.38</v>
      </c>
      <c r="I34" s="23">
        <v>27857298</v>
      </c>
      <c r="J34" s="9"/>
      <c r="K34" s="9">
        <v>3.69</v>
      </c>
      <c r="L34" s="23">
        <v>121709</v>
      </c>
      <c r="M34" s="9"/>
      <c r="N34" s="20"/>
      <c r="O34" s="10"/>
    </row>
    <row r="35" spans="1:15" ht="15">
      <c r="A35" s="10" t="s">
        <v>29</v>
      </c>
      <c r="B35" s="21">
        <v>0</v>
      </c>
      <c r="C35" s="31">
        <v>0</v>
      </c>
      <c r="D35" s="9"/>
      <c r="E35" s="21">
        <v>0</v>
      </c>
      <c r="F35" s="31">
        <v>0</v>
      </c>
      <c r="G35" s="9"/>
      <c r="H35" s="9">
        <v>2198.95</v>
      </c>
      <c r="I35" s="23">
        <v>1907700</v>
      </c>
      <c r="J35" s="9"/>
      <c r="K35" s="21">
        <v>0</v>
      </c>
      <c r="L35" s="31">
        <v>0</v>
      </c>
      <c r="M35" s="9"/>
      <c r="N35" s="20"/>
      <c r="O35" s="10"/>
    </row>
    <row r="36" spans="1:15" ht="15">
      <c r="A36" s="10" t="s">
        <v>56</v>
      </c>
      <c r="B36" s="21">
        <v>0</v>
      </c>
      <c r="C36" s="31">
        <v>0</v>
      </c>
      <c r="D36" s="9"/>
      <c r="E36" s="21">
        <v>0</v>
      </c>
      <c r="F36" s="31">
        <v>0</v>
      </c>
      <c r="G36" s="9"/>
      <c r="H36" s="21">
        <v>0</v>
      </c>
      <c r="I36" s="31">
        <v>0</v>
      </c>
      <c r="J36" s="9"/>
      <c r="K36" s="21">
        <v>1655.56</v>
      </c>
      <c r="L36" s="31">
        <v>1037500</v>
      </c>
      <c r="M36" s="9"/>
      <c r="N36" s="20"/>
      <c r="O36" s="10"/>
    </row>
    <row r="37" spans="1:15" ht="15">
      <c r="A37" s="10" t="s">
        <v>30</v>
      </c>
      <c r="B37" s="21">
        <v>0</v>
      </c>
      <c r="C37" s="31">
        <v>0</v>
      </c>
      <c r="D37" s="9"/>
      <c r="E37" s="9">
        <v>803.19</v>
      </c>
      <c r="F37" s="23">
        <v>4961940</v>
      </c>
      <c r="G37" s="9"/>
      <c r="H37" s="21">
        <v>7692.33</v>
      </c>
      <c r="I37" s="31">
        <v>53925828</v>
      </c>
      <c r="J37" s="9"/>
      <c r="K37" s="9">
        <v>47433</v>
      </c>
      <c r="L37" s="23">
        <v>324582768</v>
      </c>
      <c r="M37" s="9"/>
      <c r="N37" s="20"/>
      <c r="O37" s="10"/>
    </row>
    <row r="38" spans="1:15" ht="15">
      <c r="A38" s="10" t="s">
        <v>31</v>
      </c>
      <c r="B38" s="21">
        <v>0</v>
      </c>
      <c r="C38" s="31">
        <v>0</v>
      </c>
      <c r="D38" s="9"/>
      <c r="E38" s="9">
        <v>208.04</v>
      </c>
      <c r="F38" s="23">
        <v>402300</v>
      </c>
      <c r="G38" s="9"/>
      <c r="H38" s="21">
        <v>0</v>
      </c>
      <c r="I38" s="31">
        <v>0</v>
      </c>
      <c r="J38" s="9"/>
      <c r="K38" s="21">
        <v>0</v>
      </c>
      <c r="L38" s="31">
        <v>0</v>
      </c>
      <c r="M38" s="9"/>
      <c r="N38" s="20"/>
      <c r="O38" s="10"/>
    </row>
    <row r="39" spans="1:15" ht="15">
      <c r="A39" s="10" t="s">
        <v>32</v>
      </c>
      <c r="B39" s="21">
        <v>0</v>
      </c>
      <c r="C39" s="31">
        <v>0</v>
      </c>
      <c r="D39" s="9"/>
      <c r="E39" s="21">
        <v>0</v>
      </c>
      <c r="F39" s="31">
        <v>0</v>
      </c>
      <c r="G39" s="9"/>
      <c r="H39" s="9">
        <v>14713.65</v>
      </c>
      <c r="I39" s="23">
        <v>14167500</v>
      </c>
      <c r="J39" s="9"/>
      <c r="K39" s="9">
        <v>13125.39</v>
      </c>
      <c r="L39" s="23">
        <v>12225600</v>
      </c>
      <c r="M39" s="9"/>
      <c r="N39" s="20"/>
      <c r="O39" s="10"/>
    </row>
    <row r="40" spans="1:15" ht="15">
      <c r="A40" s="10" t="s">
        <v>33</v>
      </c>
      <c r="B40" s="21">
        <v>0</v>
      </c>
      <c r="C40" s="31">
        <v>0</v>
      </c>
      <c r="D40" s="9"/>
      <c r="E40" s="21">
        <v>0</v>
      </c>
      <c r="F40" s="31">
        <v>0</v>
      </c>
      <c r="G40" s="9"/>
      <c r="H40" s="9">
        <v>16165</v>
      </c>
      <c r="I40" s="23">
        <v>12948208</v>
      </c>
      <c r="J40" s="9"/>
      <c r="K40" s="9">
        <v>1893.52</v>
      </c>
      <c r="L40" s="23">
        <v>957714</v>
      </c>
      <c r="M40" s="9"/>
      <c r="N40" s="20"/>
      <c r="O40" s="10"/>
    </row>
    <row r="41" spans="1:15" ht="15">
      <c r="A41" s="22" t="s">
        <v>57</v>
      </c>
      <c r="B41" s="21">
        <v>0</v>
      </c>
      <c r="C41" s="31">
        <v>0</v>
      </c>
      <c r="D41" s="9"/>
      <c r="E41" s="21">
        <v>0</v>
      </c>
      <c r="F41" s="31">
        <v>0</v>
      </c>
      <c r="G41" s="9"/>
      <c r="H41" s="21">
        <v>0</v>
      </c>
      <c r="I41" s="31">
        <v>0</v>
      </c>
      <c r="J41" s="9"/>
      <c r="K41" s="21">
        <v>23951</v>
      </c>
      <c r="L41" s="31">
        <v>168534637</v>
      </c>
      <c r="M41" s="9"/>
      <c r="N41" s="20"/>
      <c r="O41" s="10"/>
    </row>
    <row r="42" spans="1:15" ht="15">
      <c r="A42" s="10" t="s">
        <v>34</v>
      </c>
      <c r="B42" s="21">
        <v>0</v>
      </c>
      <c r="C42" s="31">
        <v>0</v>
      </c>
      <c r="D42" s="9"/>
      <c r="E42" s="21">
        <v>0</v>
      </c>
      <c r="F42" s="31">
        <v>0</v>
      </c>
      <c r="G42" s="9"/>
      <c r="H42" s="9">
        <v>3566.19</v>
      </c>
      <c r="I42" s="23">
        <v>3162780</v>
      </c>
      <c r="J42" s="9"/>
      <c r="K42" s="9">
        <v>7626.56</v>
      </c>
      <c r="L42" s="23">
        <v>11058000</v>
      </c>
      <c r="M42" s="9"/>
      <c r="N42" s="20"/>
      <c r="O42" s="10"/>
    </row>
    <row r="43" spans="1:15" ht="15">
      <c r="A43" s="10" t="s">
        <v>35</v>
      </c>
      <c r="B43" s="21">
        <v>0</v>
      </c>
      <c r="C43" s="31">
        <v>0</v>
      </c>
      <c r="D43" s="9"/>
      <c r="E43" s="9">
        <v>15.69</v>
      </c>
      <c r="F43" s="23">
        <v>409415</v>
      </c>
      <c r="G43" s="9"/>
      <c r="H43" s="21">
        <v>0</v>
      </c>
      <c r="I43" s="31">
        <v>0</v>
      </c>
      <c r="J43" s="9"/>
      <c r="K43" s="9">
        <v>33101</v>
      </c>
      <c r="L43" s="23">
        <v>1121101384</v>
      </c>
      <c r="M43" s="9"/>
      <c r="N43" s="20"/>
      <c r="O43" s="10"/>
    </row>
    <row r="44" spans="1:15" ht="15">
      <c r="A44" s="10" t="s">
        <v>36</v>
      </c>
      <c r="B44" s="9">
        <v>172157</v>
      </c>
      <c r="C44" s="23">
        <v>182117103</v>
      </c>
      <c r="D44" s="9"/>
      <c r="E44" s="21">
        <v>0</v>
      </c>
      <c r="F44" s="31">
        <v>0</v>
      </c>
      <c r="G44" s="9"/>
      <c r="H44" s="9">
        <v>54122</v>
      </c>
      <c r="I44" s="23">
        <v>22571755</v>
      </c>
      <c r="J44" s="9"/>
      <c r="K44" s="21">
        <v>0</v>
      </c>
      <c r="L44" s="31">
        <v>0</v>
      </c>
      <c r="M44" s="9"/>
      <c r="N44" s="20"/>
      <c r="O44" s="10"/>
    </row>
    <row r="45" spans="1:15" ht="15">
      <c r="A45" s="10" t="s">
        <v>37</v>
      </c>
      <c r="B45" s="9">
        <v>16800</v>
      </c>
      <c r="C45" s="23">
        <v>14231053</v>
      </c>
      <c r="D45" s="9"/>
      <c r="E45" s="9">
        <v>1288.84</v>
      </c>
      <c r="F45" s="23">
        <v>27650100</v>
      </c>
      <c r="G45" s="9"/>
      <c r="H45" s="9">
        <v>573.71</v>
      </c>
      <c r="I45" s="23">
        <v>738100</v>
      </c>
      <c r="J45" s="9"/>
      <c r="K45" s="9">
        <v>8119.1</v>
      </c>
      <c r="L45" s="23">
        <v>14212902</v>
      </c>
      <c r="M45" s="9"/>
      <c r="N45" s="20"/>
      <c r="O45" s="10"/>
    </row>
    <row r="46" spans="1:15" ht="15">
      <c r="A46" s="10" t="s">
        <v>38</v>
      </c>
      <c r="B46" s="21">
        <v>0</v>
      </c>
      <c r="C46" s="31">
        <v>0</v>
      </c>
      <c r="D46" s="9"/>
      <c r="E46" s="21">
        <v>0</v>
      </c>
      <c r="F46" s="31">
        <v>0</v>
      </c>
      <c r="G46" s="9"/>
      <c r="H46" s="9">
        <v>31963.18</v>
      </c>
      <c r="I46" s="23">
        <v>29318696</v>
      </c>
      <c r="J46" s="9"/>
      <c r="K46" s="21">
        <v>0</v>
      </c>
      <c r="L46" s="31">
        <v>0</v>
      </c>
      <c r="M46" s="9"/>
      <c r="N46" s="20"/>
      <c r="O46" s="10"/>
    </row>
    <row r="47" spans="1:15" ht="15">
      <c r="A47" s="10" t="s">
        <v>39</v>
      </c>
      <c r="B47" s="21">
        <v>0</v>
      </c>
      <c r="C47" s="31">
        <v>0</v>
      </c>
      <c r="D47" s="9"/>
      <c r="E47" s="21">
        <v>0</v>
      </c>
      <c r="F47" s="31">
        <v>0</v>
      </c>
      <c r="G47" s="9"/>
      <c r="H47" s="9">
        <v>16453.87</v>
      </c>
      <c r="I47" s="23">
        <v>14283500</v>
      </c>
      <c r="J47" s="9"/>
      <c r="K47" s="21">
        <v>0</v>
      </c>
      <c r="L47" s="31">
        <v>0</v>
      </c>
      <c r="M47" s="9"/>
      <c r="N47" s="20"/>
      <c r="O47" s="10"/>
    </row>
    <row r="48" spans="1:15" ht="15">
      <c r="A48" s="10" t="s">
        <v>40</v>
      </c>
      <c r="B48" s="21">
        <v>0</v>
      </c>
      <c r="C48" s="31">
        <v>0</v>
      </c>
      <c r="D48" s="9"/>
      <c r="E48" s="9">
        <v>676</v>
      </c>
      <c r="F48" s="23">
        <v>2791300</v>
      </c>
      <c r="G48" s="9"/>
      <c r="H48" s="21">
        <v>0</v>
      </c>
      <c r="I48" s="31">
        <v>0</v>
      </c>
      <c r="J48" s="9"/>
      <c r="K48" s="21">
        <v>0</v>
      </c>
      <c r="L48" s="31">
        <v>0</v>
      </c>
      <c r="M48" s="9"/>
      <c r="N48" s="20"/>
      <c r="O48" s="10"/>
    </row>
    <row r="49" spans="1:15" ht="15">
      <c r="A49" s="10" t="s">
        <v>41</v>
      </c>
      <c r="B49" s="21">
        <v>0</v>
      </c>
      <c r="C49" s="31">
        <v>0</v>
      </c>
      <c r="D49" s="9"/>
      <c r="E49" s="21">
        <v>0</v>
      </c>
      <c r="F49" s="31">
        <v>0</v>
      </c>
      <c r="G49" s="9"/>
      <c r="H49" s="9">
        <v>18842.48</v>
      </c>
      <c r="I49" s="23">
        <v>15033100</v>
      </c>
      <c r="J49" s="9"/>
      <c r="K49" s="21">
        <v>0</v>
      </c>
      <c r="L49" s="31">
        <v>0</v>
      </c>
      <c r="M49" s="9"/>
      <c r="N49" s="20"/>
      <c r="O49" s="10"/>
    </row>
    <row r="50" spans="1:15" ht="15">
      <c r="A50" s="10" t="s">
        <v>42</v>
      </c>
      <c r="B50" s="21">
        <v>0</v>
      </c>
      <c r="C50" s="31">
        <v>0</v>
      </c>
      <c r="D50" s="9"/>
      <c r="E50" s="9">
        <v>18727</v>
      </c>
      <c r="F50" s="23">
        <v>1377228200</v>
      </c>
      <c r="G50" s="9"/>
      <c r="H50" s="21">
        <v>0</v>
      </c>
      <c r="I50" s="31">
        <v>0</v>
      </c>
      <c r="J50" s="9"/>
      <c r="K50" s="21">
        <v>0</v>
      </c>
      <c r="L50" s="31">
        <v>0</v>
      </c>
      <c r="M50" s="9"/>
      <c r="N50" s="20"/>
      <c r="O50" s="10"/>
    </row>
    <row r="51" spans="1:15" ht="15">
      <c r="A51" s="10" t="s">
        <v>43</v>
      </c>
      <c r="B51" s="9">
        <v>19195</v>
      </c>
      <c r="C51" s="23">
        <v>28031592</v>
      </c>
      <c r="D51" s="9"/>
      <c r="E51" s="9">
        <v>848.33</v>
      </c>
      <c r="F51" s="23">
        <v>940100</v>
      </c>
      <c r="G51" s="9"/>
      <c r="H51" s="21">
        <v>1117.29</v>
      </c>
      <c r="I51" s="31">
        <v>501400</v>
      </c>
      <c r="J51" s="9"/>
      <c r="K51" s="9">
        <v>9798.28</v>
      </c>
      <c r="L51" s="23">
        <v>13596400</v>
      </c>
      <c r="M51" s="9"/>
      <c r="N51" s="20"/>
      <c r="O51" s="10"/>
    </row>
    <row r="52" spans="1:15" ht="15">
      <c r="A52" s="10" t="s">
        <v>44</v>
      </c>
      <c r="B52" s="21">
        <v>0</v>
      </c>
      <c r="C52" s="31">
        <v>0</v>
      </c>
      <c r="D52" s="9"/>
      <c r="E52" s="21">
        <v>0</v>
      </c>
      <c r="F52" s="31">
        <v>0</v>
      </c>
      <c r="G52" s="9"/>
      <c r="H52" s="9">
        <v>9436.8</v>
      </c>
      <c r="I52" s="23">
        <v>11665669</v>
      </c>
      <c r="J52" s="9"/>
      <c r="K52" s="21">
        <v>0</v>
      </c>
      <c r="L52" s="31">
        <v>0</v>
      </c>
      <c r="M52" s="9"/>
      <c r="N52" s="20"/>
      <c r="O52" s="10"/>
    </row>
    <row r="53" spans="1:15" ht="15">
      <c r="A53" s="10" t="s">
        <v>45</v>
      </c>
      <c r="B53" s="21">
        <v>0</v>
      </c>
      <c r="C53" s="31">
        <v>0</v>
      </c>
      <c r="D53" s="9"/>
      <c r="E53" s="21">
        <v>0</v>
      </c>
      <c r="F53" s="31">
        <v>0</v>
      </c>
      <c r="G53" s="9"/>
      <c r="H53" s="9">
        <v>18523.98</v>
      </c>
      <c r="I53" s="23">
        <v>25264300</v>
      </c>
      <c r="J53" s="9"/>
      <c r="K53" s="21">
        <v>0</v>
      </c>
      <c r="L53" s="31">
        <v>0</v>
      </c>
      <c r="M53" s="9"/>
      <c r="N53" s="20"/>
      <c r="O53" s="10"/>
    </row>
    <row r="54" spans="1:15" ht="15">
      <c r="A54" s="10" t="s">
        <v>46</v>
      </c>
      <c r="B54" s="9">
        <v>154537</v>
      </c>
      <c r="C54" s="23">
        <v>307198104</v>
      </c>
      <c r="D54" s="9"/>
      <c r="E54" s="9">
        <v>1578.17</v>
      </c>
      <c r="F54" s="23">
        <v>6025007</v>
      </c>
      <c r="G54" s="9"/>
      <c r="H54" s="21">
        <v>4607.49</v>
      </c>
      <c r="I54" s="31">
        <v>5059839</v>
      </c>
      <c r="J54" s="9"/>
      <c r="K54" s="9">
        <v>23986</v>
      </c>
      <c r="L54" s="23">
        <v>27872172</v>
      </c>
      <c r="M54" s="9"/>
      <c r="N54" s="20"/>
      <c r="O54" s="10"/>
    </row>
    <row r="55" spans="1:15" ht="15">
      <c r="A55" s="10" t="s">
        <v>47</v>
      </c>
      <c r="B55" s="9">
        <v>186897</v>
      </c>
      <c r="C55" s="23">
        <v>243917544</v>
      </c>
      <c r="D55" s="9"/>
      <c r="E55" s="21">
        <v>0</v>
      </c>
      <c r="F55" s="31">
        <v>0</v>
      </c>
      <c r="G55" s="9"/>
      <c r="H55" s="21">
        <v>1318.26</v>
      </c>
      <c r="I55" s="31">
        <v>1473300</v>
      </c>
      <c r="J55" s="21"/>
      <c r="K55" s="21">
        <v>0</v>
      </c>
      <c r="L55" s="31">
        <v>0</v>
      </c>
      <c r="M55" s="9"/>
      <c r="N55" s="20"/>
      <c r="O55" s="10"/>
    </row>
    <row r="56" spans="1:15" ht="15">
      <c r="A56" s="10" t="s">
        <v>48</v>
      </c>
      <c r="B56" s="9">
        <v>22349</v>
      </c>
      <c r="C56" s="23">
        <v>63044010</v>
      </c>
      <c r="D56" s="9"/>
      <c r="E56" s="9">
        <v>1833.4</v>
      </c>
      <c r="F56" s="23">
        <v>1706979</v>
      </c>
      <c r="G56" s="9"/>
      <c r="H56" s="9">
        <v>2329.11</v>
      </c>
      <c r="I56" s="23">
        <v>2255965</v>
      </c>
      <c r="J56" s="9"/>
      <c r="K56" s="21">
        <v>0</v>
      </c>
      <c r="L56" s="31">
        <v>0</v>
      </c>
      <c r="M56" s="9"/>
      <c r="N56" s="20"/>
      <c r="O56" s="10"/>
    </row>
    <row r="57" spans="1:15" ht="15">
      <c r="A57" s="10" t="s">
        <v>49</v>
      </c>
      <c r="B57" s="21">
        <v>0</v>
      </c>
      <c r="C57" s="31">
        <v>0</v>
      </c>
      <c r="D57" s="9"/>
      <c r="E57" s="9">
        <v>83.03</v>
      </c>
      <c r="F57" s="23">
        <v>40584288</v>
      </c>
      <c r="G57" s="9"/>
      <c r="H57" s="21">
        <v>0</v>
      </c>
      <c r="I57" s="31">
        <v>0</v>
      </c>
      <c r="J57" s="9"/>
      <c r="K57" s="21">
        <v>0</v>
      </c>
      <c r="L57" s="31">
        <v>0</v>
      </c>
      <c r="M57" s="9"/>
      <c r="N57" s="20"/>
      <c r="O57" s="10"/>
    </row>
    <row r="58" spans="1:15" ht="15">
      <c r="A58" s="10" t="s">
        <v>50</v>
      </c>
      <c r="B58" s="21">
        <v>0</v>
      </c>
      <c r="C58" s="31">
        <v>0</v>
      </c>
      <c r="D58" s="9"/>
      <c r="E58" s="9">
        <v>1652.22</v>
      </c>
      <c r="F58" s="23">
        <v>2035800</v>
      </c>
      <c r="G58" s="9"/>
      <c r="H58" s="21">
        <v>0</v>
      </c>
      <c r="I58" s="31">
        <v>0</v>
      </c>
      <c r="J58" s="9"/>
      <c r="K58" s="21">
        <v>0</v>
      </c>
      <c r="L58" s="31">
        <v>0</v>
      </c>
      <c r="M58" s="9"/>
      <c r="N58" s="20"/>
      <c r="O58" s="10"/>
    </row>
    <row r="59" spans="1:15" ht="15">
      <c r="A59" s="10" t="s">
        <v>51</v>
      </c>
      <c r="B59" s="21">
        <v>0</v>
      </c>
      <c r="C59" s="31">
        <v>0</v>
      </c>
      <c r="D59" s="9"/>
      <c r="E59" s="21">
        <v>0</v>
      </c>
      <c r="F59" s="31">
        <v>0</v>
      </c>
      <c r="G59" s="9"/>
      <c r="H59" s="9">
        <v>670.34</v>
      </c>
      <c r="I59" s="23">
        <v>625300</v>
      </c>
      <c r="J59" s="9"/>
      <c r="K59" s="9">
        <v>5575.28</v>
      </c>
      <c r="L59" s="23">
        <v>5433800</v>
      </c>
      <c r="M59" s="9"/>
      <c r="N59" s="20"/>
      <c r="O59" s="10"/>
    </row>
    <row r="60" spans="1:15" ht="15">
      <c r="A60" s="12"/>
      <c r="B60" s="13"/>
      <c r="C60" s="13"/>
      <c r="D60" s="13"/>
      <c r="E60" s="13"/>
      <c r="F60" s="13"/>
      <c r="G60" s="13"/>
      <c r="H60" s="13"/>
      <c r="I60" s="13"/>
      <c r="J60" s="13"/>
      <c r="K60" s="13"/>
      <c r="L60" s="13"/>
      <c r="M60" s="9"/>
      <c r="N60" s="20"/>
      <c r="O60" s="10"/>
    </row>
    <row r="61" spans="1:15" ht="15">
      <c r="A61" s="23" t="s">
        <v>52</v>
      </c>
      <c r="B61" s="9"/>
      <c r="C61" s="9"/>
      <c r="D61" s="9"/>
      <c r="E61" s="9"/>
      <c r="F61" s="9"/>
      <c r="G61" s="9"/>
      <c r="H61" s="9"/>
      <c r="I61" s="9"/>
      <c r="J61" s="9"/>
      <c r="K61" s="9"/>
      <c r="L61" s="9"/>
      <c r="M61" s="9"/>
      <c r="N61" s="20"/>
      <c r="O61" s="10"/>
    </row>
    <row r="62" spans="1:15" ht="15">
      <c r="A62" s="24" t="s">
        <v>55</v>
      </c>
      <c r="B62" s="9"/>
      <c r="C62" s="9"/>
      <c r="D62" s="9"/>
      <c r="E62" s="9"/>
      <c r="F62" s="9"/>
      <c r="G62" s="9"/>
      <c r="H62" s="9"/>
      <c r="I62" s="9"/>
      <c r="J62" s="9"/>
      <c r="K62" s="9"/>
      <c r="L62" s="9"/>
      <c r="M62" s="9"/>
      <c r="N62" s="20"/>
      <c r="O62" s="10"/>
    </row>
    <row r="63" spans="1:15" ht="15">
      <c r="A63" s="23" t="s">
        <v>83</v>
      </c>
      <c r="B63" s="9"/>
      <c r="C63" s="9"/>
      <c r="D63" s="9"/>
      <c r="E63" s="9"/>
      <c r="F63" s="9"/>
      <c r="G63" s="9"/>
      <c r="H63" s="9"/>
      <c r="I63" s="9"/>
      <c r="J63" s="9"/>
      <c r="K63" s="9"/>
      <c r="L63" s="9"/>
      <c r="M63" s="9"/>
      <c r="N63" s="20"/>
      <c r="O63" s="10"/>
    </row>
    <row r="64" spans="1:15" ht="15">
      <c r="A64" s="23" t="s">
        <v>53</v>
      </c>
      <c r="B64" s="9"/>
      <c r="C64" s="9"/>
      <c r="D64" s="9"/>
      <c r="E64" s="9"/>
      <c r="F64" s="9"/>
      <c r="G64" s="9"/>
      <c r="H64" s="9"/>
      <c r="I64" s="9"/>
      <c r="J64" s="9"/>
      <c r="K64" s="9"/>
      <c r="L64" s="9"/>
      <c r="M64" s="9"/>
      <c r="N64" s="20"/>
      <c r="O64" s="10"/>
    </row>
    <row r="65" spans="1:15" ht="15">
      <c r="A65" s="23" t="s">
        <v>85</v>
      </c>
      <c r="B65" s="9"/>
      <c r="C65" s="9"/>
      <c r="D65" s="9"/>
      <c r="E65" s="9"/>
      <c r="F65" s="9"/>
      <c r="G65" s="9"/>
      <c r="H65" s="9"/>
      <c r="I65" s="9"/>
      <c r="J65" s="9"/>
      <c r="K65" s="9"/>
      <c r="L65" s="9"/>
      <c r="M65" s="9"/>
      <c r="N65" s="20"/>
      <c r="O65" s="10"/>
    </row>
    <row r="66" spans="1:15" ht="32.25" customHeight="1">
      <c r="A66" s="78" t="s">
        <v>86</v>
      </c>
      <c r="B66" s="78"/>
      <c r="C66" s="78"/>
      <c r="D66" s="78"/>
      <c r="E66" s="78"/>
      <c r="F66" s="78"/>
      <c r="G66" s="78"/>
      <c r="H66" s="78"/>
      <c r="I66" s="78"/>
      <c r="J66" s="78"/>
      <c r="K66" s="78"/>
      <c r="L66" s="78"/>
      <c r="M66" s="9"/>
      <c r="N66" s="20"/>
      <c r="O66" s="10"/>
    </row>
    <row r="67" spans="1:15" ht="15">
      <c r="A67" s="25"/>
      <c r="B67" s="9"/>
      <c r="C67" s="9"/>
      <c r="D67" s="9"/>
      <c r="E67" s="9"/>
      <c r="F67" s="9"/>
      <c r="G67" s="9"/>
      <c r="H67" s="9"/>
      <c r="I67" s="9"/>
      <c r="J67" s="9"/>
      <c r="K67" s="9"/>
      <c r="L67" s="9"/>
      <c r="M67" s="9"/>
      <c r="N67" s="20"/>
      <c r="O67" s="10"/>
    </row>
    <row r="68" spans="1:15" ht="15">
      <c r="A68" s="23" t="s">
        <v>84</v>
      </c>
      <c r="B68" s="9"/>
      <c r="C68" s="9"/>
      <c r="D68" s="9"/>
      <c r="E68" s="9"/>
      <c r="F68" s="9"/>
      <c r="G68" s="9"/>
      <c r="H68" s="9"/>
      <c r="I68" s="9"/>
      <c r="J68" s="9"/>
      <c r="K68" s="9"/>
      <c r="L68" s="9"/>
      <c r="M68" s="9"/>
      <c r="N68" s="20"/>
      <c r="O68" s="10"/>
    </row>
    <row r="69" spans="1:15" ht="15">
      <c r="A69" s="25"/>
      <c r="B69" s="25"/>
      <c r="C69" s="25"/>
      <c r="D69" s="9"/>
      <c r="E69" s="9"/>
      <c r="F69" s="9"/>
      <c r="G69" s="9"/>
      <c r="H69" s="9"/>
      <c r="I69" s="9"/>
      <c r="J69" s="9"/>
      <c r="K69" s="9"/>
      <c r="L69" s="9"/>
      <c r="M69" s="9"/>
      <c r="N69" s="20"/>
      <c r="O69" s="10"/>
    </row>
    <row r="70" spans="1:15" ht="15">
      <c r="A70" s="10"/>
      <c r="B70" s="9"/>
      <c r="C70" s="9"/>
      <c r="D70" s="9"/>
      <c r="E70" s="9"/>
      <c r="F70" s="9"/>
      <c r="G70" s="9"/>
      <c r="H70" s="9"/>
      <c r="I70" s="9"/>
      <c r="J70" s="9"/>
      <c r="K70" s="9"/>
      <c r="L70" s="9"/>
      <c r="M70" s="9"/>
      <c r="N70" s="20"/>
      <c r="O70" s="10"/>
    </row>
    <row r="71" spans="1:15" ht="15">
      <c r="A71" s="10"/>
      <c r="B71" s="9"/>
      <c r="C71" s="9"/>
      <c r="D71" s="9"/>
      <c r="E71" s="9"/>
      <c r="F71" s="9"/>
      <c r="G71" s="9"/>
      <c r="H71" s="9"/>
      <c r="I71" s="9"/>
      <c r="J71" s="9"/>
      <c r="K71" s="9"/>
      <c r="L71" s="9"/>
      <c r="M71" s="9"/>
      <c r="N71" s="20"/>
      <c r="O71" s="10"/>
    </row>
  </sheetData>
  <sheetProtection/>
  <mergeCells count="5">
    <mergeCell ref="B4:C4"/>
    <mergeCell ref="E4:F4"/>
    <mergeCell ref="H4:I4"/>
    <mergeCell ref="K4:L4"/>
    <mergeCell ref="A66:L66"/>
  </mergeCells>
  <printOptions/>
  <pageMargins left="0.7" right="0.7" top="0.75" bottom="0.75" header="0.3" footer="0.3"/>
  <pageSetup fitToHeight="2" fitToWidth="1" horizontalDpi="600" verticalDpi="600" orientation="landscape" scale="72" r:id="rId1"/>
</worksheet>
</file>

<file path=xl/worksheets/sheet9.xml><?xml version="1.0" encoding="utf-8"?>
<worksheet xmlns="http://schemas.openxmlformats.org/spreadsheetml/2006/main" xmlns:r="http://schemas.openxmlformats.org/officeDocument/2006/relationships">
  <sheetPr>
    <pageSetUpPr fitToPage="1"/>
  </sheetPr>
  <dimension ref="A1:M68"/>
  <sheetViews>
    <sheetView zoomScalePageLayoutView="0" workbookViewId="0" topLeftCell="A1">
      <selection activeCell="A1" sqref="A1"/>
    </sheetView>
  </sheetViews>
  <sheetFormatPr defaultColWidth="14.77734375" defaultRowHeight="15"/>
  <cols>
    <col min="1" max="1" width="17.77734375" style="0" customWidth="1"/>
    <col min="2" max="3" width="14.77734375" style="0" customWidth="1"/>
    <col min="4" max="4" width="1.77734375" style="0" customWidth="1"/>
    <col min="5" max="6" width="14.77734375" style="0" customWidth="1"/>
    <col min="7" max="7" width="1.77734375" style="0" customWidth="1"/>
    <col min="8" max="9" width="14.77734375" style="0" customWidth="1"/>
    <col min="10" max="10" width="1.77734375" style="0" customWidth="1"/>
  </cols>
  <sheetData>
    <row r="1" spans="1:13" ht="20.25">
      <c r="A1" s="28" t="s">
        <v>0</v>
      </c>
      <c r="B1" s="10"/>
      <c r="C1" s="10"/>
      <c r="D1" s="10"/>
      <c r="E1" s="10"/>
      <c r="F1" s="10"/>
      <c r="G1" s="10"/>
      <c r="H1" s="10"/>
      <c r="I1" s="10"/>
      <c r="J1" s="10"/>
      <c r="K1" s="10"/>
      <c r="L1" s="10"/>
      <c r="M1" s="10"/>
    </row>
    <row r="2" spans="1:13" ht="20.25">
      <c r="A2" s="29" t="s">
        <v>87</v>
      </c>
      <c r="B2" s="10"/>
      <c r="C2" s="10"/>
      <c r="D2" s="10"/>
      <c r="E2" s="10"/>
      <c r="F2" s="10"/>
      <c r="G2" s="10"/>
      <c r="H2" s="10"/>
      <c r="I2" s="10"/>
      <c r="J2" s="10"/>
      <c r="K2" s="10"/>
      <c r="L2" s="10"/>
      <c r="M2" s="10"/>
    </row>
    <row r="3" spans="1:13" ht="15">
      <c r="A3" s="10"/>
      <c r="B3" s="10"/>
      <c r="C3" s="10"/>
      <c r="D3" s="10"/>
      <c r="E3" s="10"/>
      <c r="F3" s="10"/>
      <c r="G3" s="10"/>
      <c r="H3" s="10"/>
      <c r="I3" s="10"/>
      <c r="J3" s="10"/>
      <c r="K3" s="10"/>
      <c r="L3" s="10"/>
      <c r="M3" s="10"/>
    </row>
    <row r="4" spans="1:13" ht="34.5" customHeight="1">
      <c r="A4" s="32"/>
      <c r="B4" s="76" t="s">
        <v>67</v>
      </c>
      <c r="C4" s="76"/>
      <c r="D4" s="32"/>
      <c r="E4" s="77" t="s">
        <v>68</v>
      </c>
      <c r="F4" s="77"/>
      <c r="G4" s="32"/>
      <c r="H4" s="76" t="s">
        <v>69</v>
      </c>
      <c r="I4" s="76"/>
      <c r="J4" s="32"/>
      <c r="K4" s="76" t="s">
        <v>70</v>
      </c>
      <c r="L4" s="76"/>
      <c r="M4" s="10"/>
    </row>
    <row r="5" spans="1:13" ht="16.5">
      <c r="A5" s="10" t="s">
        <v>65</v>
      </c>
      <c r="B5" s="14" t="s">
        <v>54</v>
      </c>
      <c r="C5" s="15" t="s">
        <v>66</v>
      </c>
      <c r="D5" s="16"/>
      <c r="E5" s="17" t="s">
        <v>54</v>
      </c>
      <c r="F5" s="15" t="s">
        <v>66</v>
      </c>
      <c r="G5" s="16"/>
      <c r="H5" s="17" t="s">
        <v>54</v>
      </c>
      <c r="I5" s="18" t="s">
        <v>66</v>
      </c>
      <c r="J5" s="16"/>
      <c r="K5" s="17" t="s">
        <v>54</v>
      </c>
      <c r="L5" s="15" t="s">
        <v>66</v>
      </c>
      <c r="M5" s="16"/>
    </row>
    <row r="6" spans="1:13" ht="15">
      <c r="A6" s="12"/>
      <c r="B6" s="9"/>
      <c r="C6" s="12"/>
      <c r="D6" s="12"/>
      <c r="E6" s="12"/>
      <c r="F6" s="12"/>
      <c r="G6" s="12"/>
      <c r="H6" s="12"/>
      <c r="I6" s="10"/>
      <c r="J6" s="12"/>
      <c r="K6" s="12"/>
      <c r="L6" s="12"/>
      <c r="M6" s="10"/>
    </row>
    <row r="7" spans="1:13" ht="15">
      <c r="A7" s="10" t="s">
        <v>1</v>
      </c>
      <c r="B7" s="19">
        <f>SUM(B8:B59)</f>
        <v>2821783.89</v>
      </c>
      <c r="C7" s="30">
        <v>2742966728</v>
      </c>
      <c r="D7" s="9"/>
      <c r="E7" s="19">
        <f>SUM(E8:E59)</f>
        <v>48413.77</v>
      </c>
      <c r="F7" s="30">
        <v>1528850437</v>
      </c>
      <c r="G7" s="9"/>
      <c r="H7" s="19">
        <f>SUM(H8:H59)</f>
        <v>588881.4000000001</v>
      </c>
      <c r="I7" s="30">
        <v>572718482</v>
      </c>
      <c r="J7" s="9"/>
      <c r="K7" s="19">
        <f>SUM(K8:K59)</f>
        <v>307300.97000000003</v>
      </c>
      <c r="L7" s="30">
        <v>1751232244</v>
      </c>
      <c r="M7" s="9"/>
    </row>
    <row r="8" spans="1:13" ht="15">
      <c r="A8" s="10" t="s">
        <v>2</v>
      </c>
      <c r="B8" s="21">
        <v>0</v>
      </c>
      <c r="C8" s="31">
        <v>0</v>
      </c>
      <c r="D8" s="9"/>
      <c r="E8" s="21">
        <v>0</v>
      </c>
      <c r="F8" s="31">
        <v>0</v>
      </c>
      <c r="G8" s="9"/>
      <c r="H8" s="9">
        <v>3259.49</v>
      </c>
      <c r="I8" s="23">
        <v>3790448</v>
      </c>
      <c r="J8" s="9"/>
      <c r="K8" s="21">
        <v>0</v>
      </c>
      <c r="L8" s="31">
        <v>0</v>
      </c>
      <c r="M8" s="9"/>
    </row>
    <row r="9" spans="1:13" ht="15">
      <c r="A9" s="10" t="s">
        <v>3</v>
      </c>
      <c r="B9" s="21">
        <v>0</v>
      </c>
      <c r="C9" s="31">
        <v>0</v>
      </c>
      <c r="D9" s="9"/>
      <c r="E9" s="21">
        <v>0</v>
      </c>
      <c r="F9" s="31">
        <v>0</v>
      </c>
      <c r="G9" s="9"/>
      <c r="H9" s="9">
        <v>43404.34</v>
      </c>
      <c r="I9" s="23">
        <v>40569600</v>
      </c>
      <c r="J9" s="9"/>
      <c r="K9" s="21">
        <v>0</v>
      </c>
      <c r="L9" s="31">
        <v>0</v>
      </c>
      <c r="M9" s="9"/>
    </row>
    <row r="10" spans="1:13" ht="15">
      <c r="A10" s="10" t="s">
        <v>4</v>
      </c>
      <c r="B10" s="21">
        <v>0</v>
      </c>
      <c r="C10" s="31">
        <v>0</v>
      </c>
      <c r="D10" s="9"/>
      <c r="E10" s="9">
        <v>63.64</v>
      </c>
      <c r="F10" s="23">
        <v>513000</v>
      </c>
      <c r="G10" s="9"/>
      <c r="H10" s="9">
        <v>7320.96</v>
      </c>
      <c r="I10" s="23">
        <v>4213397</v>
      </c>
      <c r="J10" s="9"/>
      <c r="K10" s="21">
        <v>0</v>
      </c>
      <c r="L10" s="31">
        <v>0</v>
      </c>
      <c r="M10" s="9"/>
    </row>
    <row r="11" spans="1:13" ht="15">
      <c r="A11" s="10" t="s">
        <v>5</v>
      </c>
      <c r="B11" s="21">
        <v>0</v>
      </c>
      <c r="C11" s="31">
        <v>0</v>
      </c>
      <c r="D11" s="9"/>
      <c r="E11" s="9">
        <v>606.57</v>
      </c>
      <c r="F11" s="23">
        <v>836414</v>
      </c>
      <c r="G11" s="9"/>
      <c r="H11" s="9">
        <v>27887.14</v>
      </c>
      <c r="I11" s="23">
        <v>38212211</v>
      </c>
      <c r="J11" s="9"/>
      <c r="K11" s="9">
        <v>62687.43</v>
      </c>
      <c r="L11" s="23">
        <v>129112694</v>
      </c>
      <c r="M11" s="9"/>
    </row>
    <row r="12" spans="1:13" ht="15">
      <c r="A12" s="10" t="s">
        <v>6</v>
      </c>
      <c r="B12" s="21">
        <v>0</v>
      </c>
      <c r="C12" s="31">
        <v>0</v>
      </c>
      <c r="D12" s="9"/>
      <c r="E12" s="21">
        <v>0</v>
      </c>
      <c r="F12" s="31">
        <v>0</v>
      </c>
      <c r="G12" s="9"/>
      <c r="H12" s="9">
        <v>8021</v>
      </c>
      <c r="I12" s="23">
        <v>4931235</v>
      </c>
      <c r="J12" s="9"/>
      <c r="K12" s="21">
        <v>0</v>
      </c>
      <c r="L12" s="31">
        <v>0</v>
      </c>
      <c r="M12" s="9"/>
    </row>
    <row r="13" spans="1:13" ht="15">
      <c r="A13" s="10" t="s">
        <v>7</v>
      </c>
      <c r="B13" s="21">
        <v>0</v>
      </c>
      <c r="C13" s="31">
        <v>0</v>
      </c>
      <c r="D13" s="9"/>
      <c r="E13" s="21">
        <v>0</v>
      </c>
      <c r="F13" s="31">
        <v>0</v>
      </c>
      <c r="G13" s="9"/>
      <c r="H13" s="9">
        <v>15191.21</v>
      </c>
      <c r="I13" s="23">
        <v>20448800</v>
      </c>
      <c r="J13" s="9"/>
      <c r="K13" s="21">
        <v>0</v>
      </c>
      <c r="L13" s="31">
        <v>0</v>
      </c>
      <c r="M13" s="9"/>
    </row>
    <row r="14" spans="1:13" ht="15">
      <c r="A14" s="10" t="s">
        <v>8</v>
      </c>
      <c r="B14" s="21">
        <v>0</v>
      </c>
      <c r="C14" s="31">
        <v>0</v>
      </c>
      <c r="D14" s="9"/>
      <c r="E14" s="21">
        <v>0</v>
      </c>
      <c r="F14" s="31">
        <v>0</v>
      </c>
      <c r="G14" s="9"/>
      <c r="H14" s="9">
        <v>517.78</v>
      </c>
      <c r="I14" s="23">
        <v>362100</v>
      </c>
      <c r="J14" s="9"/>
      <c r="K14" s="21">
        <v>0</v>
      </c>
      <c r="L14" s="31">
        <v>0</v>
      </c>
      <c r="M14" s="9"/>
    </row>
    <row r="15" spans="1:13" ht="15">
      <c r="A15" s="10" t="s">
        <v>9</v>
      </c>
      <c r="B15" s="21">
        <v>0</v>
      </c>
      <c r="C15" s="31">
        <v>0</v>
      </c>
      <c r="D15" s="9"/>
      <c r="E15" s="21">
        <v>0</v>
      </c>
      <c r="F15" s="31">
        <v>0</v>
      </c>
      <c r="G15" s="9"/>
      <c r="H15" s="9">
        <v>56306.04</v>
      </c>
      <c r="I15" s="23">
        <v>64846496</v>
      </c>
      <c r="J15" s="9"/>
      <c r="K15" s="9">
        <v>19466.01</v>
      </c>
      <c r="L15" s="23">
        <v>29925700</v>
      </c>
      <c r="M15" s="9"/>
    </row>
    <row r="16" spans="1:13" ht="15">
      <c r="A16" s="10" t="s">
        <v>10</v>
      </c>
      <c r="B16" s="9">
        <v>49764.92</v>
      </c>
      <c r="C16" s="23">
        <v>44699500</v>
      </c>
      <c r="D16" s="9"/>
      <c r="E16" s="9">
        <v>1043.71</v>
      </c>
      <c r="F16" s="23">
        <v>1642800</v>
      </c>
      <c r="G16" s="9"/>
      <c r="H16" s="9">
        <v>9432.33</v>
      </c>
      <c r="I16" s="23">
        <v>3804300</v>
      </c>
      <c r="J16" s="9"/>
      <c r="K16" s="21">
        <v>0</v>
      </c>
      <c r="L16" s="31">
        <v>0</v>
      </c>
      <c r="M16" s="9"/>
    </row>
    <row r="17" spans="1:13" ht="15">
      <c r="A17" s="10" t="s">
        <v>11</v>
      </c>
      <c r="B17" s="21">
        <v>0</v>
      </c>
      <c r="C17" s="31">
        <v>0</v>
      </c>
      <c r="D17" s="9"/>
      <c r="E17" s="21">
        <v>0</v>
      </c>
      <c r="F17" s="31">
        <v>0</v>
      </c>
      <c r="G17" s="9"/>
      <c r="H17" s="9">
        <v>2641.38</v>
      </c>
      <c r="I17" s="23">
        <v>5341303</v>
      </c>
      <c r="J17" s="9"/>
      <c r="K17" s="21">
        <v>0</v>
      </c>
      <c r="L17" s="31">
        <v>0</v>
      </c>
      <c r="M17" s="9"/>
    </row>
    <row r="18" spans="1:13" ht="15">
      <c r="A18" s="10" t="s">
        <v>12</v>
      </c>
      <c r="B18" s="21">
        <v>0</v>
      </c>
      <c r="C18" s="31">
        <v>0</v>
      </c>
      <c r="D18" s="9"/>
      <c r="E18" s="21">
        <v>0</v>
      </c>
      <c r="F18" s="31">
        <v>0</v>
      </c>
      <c r="G18" s="9"/>
      <c r="H18" s="9">
        <v>25803.54</v>
      </c>
      <c r="I18" s="23">
        <v>31308200</v>
      </c>
      <c r="J18" s="9"/>
      <c r="K18" s="21">
        <v>0</v>
      </c>
      <c r="L18" s="31">
        <v>0</v>
      </c>
      <c r="M18" s="9"/>
    </row>
    <row r="19" spans="1:13" ht="15">
      <c r="A19" s="10" t="s">
        <v>13</v>
      </c>
      <c r="B19" s="9">
        <v>42014.63</v>
      </c>
      <c r="C19" s="23">
        <v>45879791</v>
      </c>
      <c r="D19" s="9"/>
      <c r="E19" s="21">
        <v>0</v>
      </c>
      <c r="F19" s="31">
        <v>0</v>
      </c>
      <c r="G19" s="9"/>
      <c r="H19" s="9">
        <v>16059.42</v>
      </c>
      <c r="I19" s="23">
        <v>22568273</v>
      </c>
      <c r="J19" s="9"/>
      <c r="K19" s="21">
        <v>0</v>
      </c>
      <c r="L19" s="31">
        <v>0</v>
      </c>
      <c r="M19" s="9"/>
    </row>
    <row r="20" spans="1:13" ht="15">
      <c r="A20" s="10" t="s">
        <v>14</v>
      </c>
      <c r="B20" s="21">
        <v>0</v>
      </c>
      <c r="C20" s="31">
        <v>0</v>
      </c>
      <c r="D20" s="9"/>
      <c r="E20" s="9">
        <v>5992.35</v>
      </c>
      <c r="F20" s="23">
        <v>93596097</v>
      </c>
      <c r="G20" s="9"/>
      <c r="H20" s="21">
        <v>835.39</v>
      </c>
      <c r="I20" s="31">
        <v>3955641</v>
      </c>
      <c r="J20" s="9"/>
      <c r="K20" s="21">
        <v>0</v>
      </c>
      <c r="L20" s="31">
        <v>0</v>
      </c>
      <c r="M20" s="9"/>
    </row>
    <row r="21" spans="1:13" ht="15">
      <c r="A21" s="10" t="s">
        <v>15</v>
      </c>
      <c r="B21" s="21">
        <v>0</v>
      </c>
      <c r="C21" s="31">
        <v>0</v>
      </c>
      <c r="D21" s="9"/>
      <c r="E21" s="9">
        <v>363.68</v>
      </c>
      <c r="F21" s="23">
        <v>695000</v>
      </c>
      <c r="G21" s="9"/>
      <c r="H21" s="21">
        <v>0</v>
      </c>
      <c r="I21" s="31">
        <v>0</v>
      </c>
      <c r="J21" s="9"/>
      <c r="K21" s="21">
        <v>0</v>
      </c>
      <c r="L21" s="31">
        <v>0</v>
      </c>
      <c r="M21" s="9"/>
    </row>
    <row r="22" spans="1:13" ht="15">
      <c r="A22" s="10" t="s">
        <v>16</v>
      </c>
      <c r="B22" s="9">
        <v>517640.06</v>
      </c>
      <c r="C22" s="23">
        <v>465114168</v>
      </c>
      <c r="D22" s="9"/>
      <c r="E22" s="21">
        <v>0</v>
      </c>
      <c r="F22" s="31">
        <v>0</v>
      </c>
      <c r="G22" s="9"/>
      <c r="H22" s="21">
        <v>0</v>
      </c>
      <c r="I22" s="31">
        <v>0</v>
      </c>
      <c r="J22" s="9"/>
      <c r="K22" s="21">
        <v>0</v>
      </c>
      <c r="L22" s="31">
        <v>0</v>
      </c>
      <c r="M22" s="9"/>
    </row>
    <row r="23" spans="1:13" ht="15">
      <c r="A23" s="10" t="s">
        <v>17</v>
      </c>
      <c r="B23" s="9">
        <v>264619.55</v>
      </c>
      <c r="C23" s="23">
        <v>287676250</v>
      </c>
      <c r="D23" s="9"/>
      <c r="E23" s="21">
        <v>0</v>
      </c>
      <c r="F23" s="31">
        <v>0</v>
      </c>
      <c r="G23" s="9"/>
      <c r="H23" s="9">
        <v>19581.39</v>
      </c>
      <c r="I23" s="23">
        <v>8317687</v>
      </c>
      <c r="J23" s="9"/>
      <c r="K23" s="21">
        <v>0</v>
      </c>
      <c r="L23" s="31">
        <v>0</v>
      </c>
      <c r="M23" s="9"/>
    </row>
    <row r="24" spans="1:13" ht="15">
      <c r="A24" s="10" t="s">
        <v>18</v>
      </c>
      <c r="B24" s="9">
        <v>75625.87</v>
      </c>
      <c r="C24" s="23">
        <v>53264203</v>
      </c>
      <c r="D24" s="9"/>
      <c r="E24" s="21">
        <v>0</v>
      </c>
      <c r="F24" s="31">
        <v>0</v>
      </c>
      <c r="G24" s="9"/>
      <c r="H24" s="9">
        <v>1450.41</v>
      </c>
      <c r="I24" s="23">
        <v>1270211</v>
      </c>
      <c r="J24" s="9"/>
      <c r="K24" s="9">
        <v>20047.17</v>
      </c>
      <c r="L24" s="23">
        <v>27197800</v>
      </c>
      <c r="M24" s="9"/>
    </row>
    <row r="25" spans="1:13" ht="15">
      <c r="A25" s="10" t="s">
        <v>19</v>
      </c>
      <c r="B25" s="9">
        <v>79600.25</v>
      </c>
      <c r="C25" s="23">
        <v>92918423</v>
      </c>
      <c r="D25" s="9"/>
      <c r="E25" s="9">
        <v>884.91</v>
      </c>
      <c r="F25" s="23">
        <v>1664500</v>
      </c>
      <c r="G25" s="9"/>
      <c r="H25" s="9">
        <v>4148.52</v>
      </c>
      <c r="I25" s="23">
        <v>4548400</v>
      </c>
      <c r="J25" s="9"/>
      <c r="K25" s="21">
        <v>0</v>
      </c>
      <c r="L25" s="31">
        <v>0</v>
      </c>
      <c r="M25" s="9"/>
    </row>
    <row r="26" spans="1:13" ht="15">
      <c r="A26" s="10" t="s">
        <v>20</v>
      </c>
      <c r="B26" s="9">
        <v>796703.84</v>
      </c>
      <c r="C26" s="23">
        <v>715705577</v>
      </c>
      <c r="D26" s="9"/>
      <c r="E26" s="21">
        <v>0</v>
      </c>
      <c r="F26" s="31">
        <v>0</v>
      </c>
      <c r="G26" s="9"/>
      <c r="H26" s="21">
        <v>0</v>
      </c>
      <c r="I26" s="31">
        <v>0</v>
      </c>
      <c r="J26" s="9"/>
      <c r="K26" s="9">
        <v>485.9</v>
      </c>
      <c r="L26" s="23">
        <v>1904000</v>
      </c>
      <c r="M26" s="9"/>
    </row>
    <row r="27" spans="1:13" ht="15">
      <c r="A27" s="10" t="s">
        <v>21</v>
      </c>
      <c r="B27" s="9">
        <v>355152.51</v>
      </c>
      <c r="C27" s="23">
        <v>191267488</v>
      </c>
      <c r="D27" s="9"/>
      <c r="E27" s="9">
        <v>2389.36</v>
      </c>
      <c r="F27" s="23">
        <v>1698270</v>
      </c>
      <c r="G27" s="9"/>
      <c r="H27" s="9">
        <v>3240.7</v>
      </c>
      <c r="I27" s="23">
        <v>2737700</v>
      </c>
      <c r="J27" s="9"/>
      <c r="K27" s="9">
        <v>3402.9</v>
      </c>
      <c r="L27" s="23">
        <v>2614200</v>
      </c>
      <c r="M27" s="9"/>
    </row>
    <row r="28" spans="1:13" ht="15">
      <c r="A28" s="10" t="s">
        <v>22</v>
      </c>
      <c r="B28" s="21">
        <v>0</v>
      </c>
      <c r="C28" s="31">
        <v>0</v>
      </c>
      <c r="D28" s="9"/>
      <c r="E28" s="21">
        <v>0</v>
      </c>
      <c r="F28" s="31">
        <v>0</v>
      </c>
      <c r="G28" s="9"/>
      <c r="H28" s="9">
        <v>5743.92</v>
      </c>
      <c r="I28" s="23">
        <v>3088700</v>
      </c>
      <c r="J28" s="9"/>
      <c r="K28" s="9">
        <v>14362.02</v>
      </c>
      <c r="L28" s="23">
        <v>6221829</v>
      </c>
      <c r="M28" s="9"/>
    </row>
    <row r="29" spans="1:13" ht="15">
      <c r="A29" s="10" t="s">
        <v>23</v>
      </c>
      <c r="B29" s="9">
        <v>60078.31</v>
      </c>
      <c r="C29" s="23">
        <v>32807198</v>
      </c>
      <c r="D29" s="9"/>
      <c r="E29" s="21">
        <v>0</v>
      </c>
      <c r="F29" s="31">
        <v>0</v>
      </c>
      <c r="G29" s="9"/>
      <c r="H29" s="9">
        <v>68356.72</v>
      </c>
      <c r="I29" s="23">
        <v>36543718</v>
      </c>
      <c r="J29" s="9"/>
      <c r="K29" s="21">
        <v>15753.1</v>
      </c>
      <c r="L29" s="31">
        <v>6169200</v>
      </c>
      <c r="M29" s="9"/>
    </row>
    <row r="30" spans="1:13" ht="15">
      <c r="A30" s="10" t="s">
        <v>24</v>
      </c>
      <c r="B30" s="21">
        <v>0</v>
      </c>
      <c r="C30" s="31">
        <v>0</v>
      </c>
      <c r="D30" s="9"/>
      <c r="E30" s="9">
        <v>1737</v>
      </c>
      <c r="F30" s="23">
        <v>4439600</v>
      </c>
      <c r="G30" s="9"/>
      <c r="H30" s="9">
        <v>2590.55</v>
      </c>
      <c r="I30" s="23">
        <v>3218500</v>
      </c>
      <c r="J30" s="9"/>
      <c r="K30" s="21">
        <v>484.27</v>
      </c>
      <c r="L30" s="31">
        <v>502300</v>
      </c>
      <c r="M30" s="9"/>
    </row>
    <row r="31" spans="1:13" ht="15">
      <c r="A31" s="10" t="s">
        <v>25</v>
      </c>
      <c r="B31" s="21">
        <v>0</v>
      </c>
      <c r="C31" s="31">
        <v>0</v>
      </c>
      <c r="D31" s="9"/>
      <c r="E31" s="9">
        <v>130.15</v>
      </c>
      <c r="F31" s="23">
        <v>156700</v>
      </c>
      <c r="G31" s="9"/>
      <c r="H31" s="9">
        <v>20727.28</v>
      </c>
      <c r="I31" s="23">
        <v>24769250</v>
      </c>
      <c r="J31" s="9"/>
      <c r="K31" s="21">
        <v>0</v>
      </c>
      <c r="L31" s="31">
        <v>0</v>
      </c>
      <c r="M31" s="9"/>
    </row>
    <row r="32" spans="1:13" ht="15">
      <c r="A32" s="10" t="s">
        <v>26</v>
      </c>
      <c r="B32" s="21">
        <v>0</v>
      </c>
      <c r="C32" s="31">
        <v>0</v>
      </c>
      <c r="D32" s="9"/>
      <c r="E32" s="9">
        <v>840.47</v>
      </c>
      <c r="F32" s="23">
        <v>1348900</v>
      </c>
      <c r="G32" s="9"/>
      <c r="H32" s="21">
        <v>0</v>
      </c>
      <c r="I32" s="31">
        <v>0</v>
      </c>
      <c r="J32" s="9"/>
      <c r="K32" s="21">
        <v>0</v>
      </c>
      <c r="L32" s="31">
        <v>0</v>
      </c>
      <c r="M32" s="9"/>
    </row>
    <row r="33" spans="1:13" ht="15">
      <c r="A33" s="10" t="s">
        <v>27</v>
      </c>
      <c r="B33" s="21">
        <v>0</v>
      </c>
      <c r="C33" s="31">
        <v>0</v>
      </c>
      <c r="D33" s="9"/>
      <c r="E33" s="21">
        <v>0</v>
      </c>
      <c r="F33" s="31">
        <v>0</v>
      </c>
      <c r="G33" s="9"/>
      <c r="H33" s="9">
        <v>6753.1</v>
      </c>
      <c r="I33" s="23">
        <v>8394000</v>
      </c>
      <c r="J33" s="9"/>
      <c r="K33" s="21">
        <v>0</v>
      </c>
      <c r="L33" s="31">
        <v>0</v>
      </c>
      <c r="M33" s="9"/>
    </row>
    <row r="34" spans="1:13" ht="15">
      <c r="A34" s="10" t="s">
        <v>28</v>
      </c>
      <c r="B34" s="9">
        <v>9175.74</v>
      </c>
      <c r="C34" s="23">
        <v>5492112</v>
      </c>
      <c r="D34" s="9"/>
      <c r="E34" s="9">
        <v>6692.46</v>
      </c>
      <c r="F34" s="23">
        <v>8184811</v>
      </c>
      <c r="G34" s="9"/>
      <c r="H34" s="9">
        <v>35707.38</v>
      </c>
      <c r="I34" s="23">
        <v>26102626</v>
      </c>
      <c r="J34" s="9"/>
      <c r="K34" s="9">
        <v>3.69</v>
      </c>
      <c r="L34" s="23">
        <v>121709</v>
      </c>
      <c r="M34" s="9"/>
    </row>
    <row r="35" spans="1:13" ht="15">
      <c r="A35" s="10" t="s">
        <v>29</v>
      </c>
      <c r="B35" s="21">
        <v>0</v>
      </c>
      <c r="C35" s="31">
        <v>0</v>
      </c>
      <c r="D35" s="9"/>
      <c r="E35" s="21">
        <v>0</v>
      </c>
      <c r="F35" s="31">
        <v>0</v>
      </c>
      <c r="G35" s="9"/>
      <c r="H35" s="9">
        <v>2198.95</v>
      </c>
      <c r="I35" s="23">
        <v>1907700</v>
      </c>
      <c r="J35" s="9"/>
      <c r="K35" s="21">
        <v>0</v>
      </c>
      <c r="L35" s="31">
        <v>0</v>
      </c>
      <c r="M35" s="9"/>
    </row>
    <row r="36" spans="1:13" ht="15">
      <c r="A36" s="10" t="s">
        <v>56</v>
      </c>
      <c r="B36" s="21">
        <v>0</v>
      </c>
      <c r="C36" s="31">
        <v>0</v>
      </c>
      <c r="D36" s="9"/>
      <c r="E36" s="21">
        <v>0</v>
      </c>
      <c r="F36" s="31">
        <v>0</v>
      </c>
      <c r="G36" s="9"/>
      <c r="H36" s="21">
        <v>0</v>
      </c>
      <c r="I36" s="31">
        <v>0</v>
      </c>
      <c r="J36" s="9"/>
      <c r="K36" s="21">
        <v>1655.56</v>
      </c>
      <c r="L36" s="31">
        <v>1037500</v>
      </c>
      <c r="M36" s="9"/>
    </row>
    <row r="37" spans="1:13" ht="15">
      <c r="A37" s="10" t="s">
        <v>30</v>
      </c>
      <c r="B37" s="21">
        <v>0</v>
      </c>
      <c r="C37" s="31">
        <v>0</v>
      </c>
      <c r="D37" s="9"/>
      <c r="E37" s="9">
        <v>803.19</v>
      </c>
      <c r="F37" s="23">
        <v>4862483</v>
      </c>
      <c r="G37" s="9"/>
      <c r="H37" s="21">
        <v>7692.33</v>
      </c>
      <c r="I37" s="31">
        <v>55739609</v>
      </c>
      <c r="J37" s="9"/>
      <c r="K37" s="9">
        <v>46396.02</v>
      </c>
      <c r="L37" s="23">
        <v>291810366</v>
      </c>
      <c r="M37" s="9"/>
    </row>
    <row r="38" spans="1:13" ht="15">
      <c r="A38" s="10" t="s">
        <v>31</v>
      </c>
      <c r="B38" s="21">
        <v>0</v>
      </c>
      <c r="C38" s="31">
        <v>0</v>
      </c>
      <c r="D38" s="9"/>
      <c r="E38" s="9">
        <v>208.04</v>
      </c>
      <c r="F38" s="23">
        <v>402300</v>
      </c>
      <c r="G38" s="9"/>
      <c r="H38" s="21">
        <v>0</v>
      </c>
      <c r="I38" s="31">
        <v>0</v>
      </c>
      <c r="J38" s="9"/>
      <c r="K38" s="21">
        <v>0</v>
      </c>
      <c r="L38" s="31">
        <v>0</v>
      </c>
      <c r="M38" s="9"/>
    </row>
    <row r="39" spans="1:13" ht="15">
      <c r="A39" s="10" t="s">
        <v>32</v>
      </c>
      <c r="B39" s="21">
        <v>0</v>
      </c>
      <c r="C39" s="31">
        <v>0</v>
      </c>
      <c r="D39" s="9"/>
      <c r="E39" s="21">
        <v>0</v>
      </c>
      <c r="F39" s="31">
        <v>0</v>
      </c>
      <c r="G39" s="9"/>
      <c r="H39" s="9">
        <v>14713.65</v>
      </c>
      <c r="I39" s="23">
        <v>14067500</v>
      </c>
      <c r="J39" s="9"/>
      <c r="K39" s="9">
        <v>13125.39</v>
      </c>
      <c r="L39" s="23">
        <v>12225600</v>
      </c>
      <c r="M39" s="9"/>
    </row>
    <row r="40" spans="1:13" ht="15">
      <c r="A40" s="10" t="s">
        <v>33</v>
      </c>
      <c r="B40" s="21">
        <v>0</v>
      </c>
      <c r="C40" s="31">
        <v>0</v>
      </c>
      <c r="D40" s="9"/>
      <c r="E40" s="21">
        <v>0</v>
      </c>
      <c r="F40" s="31">
        <v>0</v>
      </c>
      <c r="G40" s="9"/>
      <c r="H40" s="9">
        <v>15771.78</v>
      </c>
      <c r="I40" s="23">
        <v>10618587</v>
      </c>
      <c r="J40" s="9"/>
      <c r="K40" s="9">
        <v>1893.52</v>
      </c>
      <c r="L40" s="23">
        <v>839881</v>
      </c>
      <c r="M40" s="9"/>
    </row>
    <row r="41" spans="1:13" ht="15">
      <c r="A41" s="22" t="s">
        <v>57</v>
      </c>
      <c r="B41" s="21">
        <v>0</v>
      </c>
      <c r="C41" s="31">
        <v>0</v>
      </c>
      <c r="D41" s="9"/>
      <c r="E41" s="21">
        <v>0</v>
      </c>
      <c r="F41" s="31">
        <v>0</v>
      </c>
      <c r="G41" s="9"/>
      <c r="H41" s="21">
        <v>0</v>
      </c>
      <c r="I41" s="31">
        <v>0</v>
      </c>
      <c r="J41" s="9"/>
      <c r="K41" s="21">
        <v>23882.01</v>
      </c>
      <c r="L41" s="31">
        <v>164981728</v>
      </c>
      <c r="M41" s="9"/>
    </row>
    <row r="42" spans="1:13" ht="15">
      <c r="A42" s="10" t="s">
        <v>34</v>
      </c>
      <c r="B42" s="21">
        <v>0</v>
      </c>
      <c r="C42" s="31">
        <v>0</v>
      </c>
      <c r="D42" s="9"/>
      <c r="E42" s="21">
        <v>0</v>
      </c>
      <c r="F42" s="31">
        <v>0</v>
      </c>
      <c r="G42" s="9"/>
      <c r="H42" s="9">
        <v>3566.19</v>
      </c>
      <c r="I42" s="23">
        <v>2952518</v>
      </c>
      <c r="J42" s="9"/>
      <c r="K42" s="9">
        <v>7626.56</v>
      </c>
      <c r="L42" s="23">
        <v>10174228</v>
      </c>
      <c r="M42" s="9"/>
    </row>
    <row r="43" spans="1:13" ht="15">
      <c r="A43" s="10" t="s">
        <v>35</v>
      </c>
      <c r="B43" s="21">
        <v>0</v>
      </c>
      <c r="C43" s="31">
        <v>0</v>
      </c>
      <c r="D43" s="9"/>
      <c r="E43" s="9">
        <v>15.69</v>
      </c>
      <c r="F43" s="23">
        <v>353929</v>
      </c>
      <c r="G43" s="9"/>
      <c r="H43" s="21">
        <v>0</v>
      </c>
      <c r="I43" s="31">
        <v>0</v>
      </c>
      <c r="J43" s="9"/>
      <c r="K43" s="9">
        <v>32277.93</v>
      </c>
      <c r="L43" s="23">
        <v>1010540456</v>
      </c>
      <c r="M43" s="9"/>
    </row>
    <row r="44" spans="1:13" ht="15">
      <c r="A44" s="10" t="s">
        <v>36</v>
      </c>
      <c r="B44" s="9">
        <v>172685.66</v>
      </c>
      <c r="C44" s="23">
        <v>179442432</v>
      </c>
      <c r="D44" s="9"/>
      <c r="E44" s="21">
        <v>0</v>
      </c>
      <c r="F44" s="31">
        <v>0</v>
      </c>
      <c r="G44" s="9"/>
      <c r="H44" s="9">
        <v>54122</v>
      </c>
      <c r="I44" s="23">
        <v>22292526</v>
      </c>
      <c r="J44" s="9"/>
      <c r="K44" s="21">
        <v>0</v>
      </c>
      <c r="L44" s="31">
        <v>0</v>
      </c>
      <c r="M44" s="9"/>
    </row>
    <row r="45" spans="1:13" ht="15">
      <c r="A45" s="10" t="s">
        <v>37</v>
      </c>
      <c r="B45" s="9">
        <v>16795.65</v>
      </c>
      <c r="C45" s="23">
        <v>13830753</v>
      </c>
      <c r="D45" s="9"/>
      <c r="E45" s="9">
        <v>1288.84</v>
      </c>
      <c r="F45" s="23">
        <v>27650100</v>
      </c>
      <c r="G45" s="9"/>
      <c r="H45" s="9">
        <v>573.71</v>
      </c>
      <c r="I45" s="23">
        <v>732000</v>
      </c>
      <c r="J45" s="9"/>
      <c r="K45" s="9">
        <v>8119.1</v>
      </c>
      <c r="L45" s="23">
        <v>14212902</v>
      </c>
      <c r="M45" s="9"/>
    </row>
    <row r="46" spans="1:13" ht="15">
      <c r="A46" s="10" t="s">
        <v>38</v>
      </c>
      <c r="B46" s="21">
        <v>0</v>
      </c>
      <c r="C46" s="31">
        <v>0</v>
      </c>
      <c r="D46" s="9"/>
      <c r="E46" s="21">
        <v>0</v>
      </c>
      <c r="F46" s="31">
        <v>0</v>
      </c>
      <c r="G46" s="9"/>
      <c r="H46" s="9">
        <v>31963.18</v>
      </c>
      <c r="I46" s="23">
        <v>28746258</v>
      </c>
      <c r="J46" s="9"/>
      <c r="K46" s="21">
        <v>0</v>
      </c>
      <c r="L46" s="31">
        <v>0</v>
      </c>
      <c r="M46" s="9"/>
    </row>
    <row r="47" spans="1:13" ht="15">
      <c r="A47" s="10" t="s">
        <v>39</v>
      </c>
      <c r="B47" s="21">
        <v>0</v>
      </c>
      <c r="C47" s="31">
        <v>0</v>
      </c>
      <c r="D47" s="9"/>
      <c r="E47" s="21">
        <v>0</v>
      </c>
      <c r="F47" s="31">
        <v>0</v>
      </c>
      <c r="G47" s="9"/>
      <c r="H47" s="9">
        <v>16453.87</v>
      </c>
      <c r="I47" s="23">
        <v>12166900</v>
      </c>
      <c r="J47" s="9"/>
      <c r="K47" s="21">
        <v>0</v>
      </c>
      <c r="L47" s="31">
        <v>0</v>
      </c>
      <c r="M47" s="9"/>
    </row>
    <row r="48" spans="1:13" ht="15">
      <c r="A48" s="10" t="s">
        <v>40</v>
      </c>
      <c r="B48" s="21">
        <v>0</v>
      </c>
      <c r="C48" s="31">
        <v>0</v>
      </c>
      <c r="D48" s="9"/>
      <c r="E48" s="9">
        <v>667.18</v>
      </c>
      <c r="F48" s="23">
        <v>2791300</v>
      </c>
      <c r="G48" s="9"/>
      <c r="H48" s="21">
        <v>0</v>
      </c>
      <c r="I48" s="31">
        <v>0</v>
      </c>
      <c r="J48" s="9"/>
      <c r="K48" s="21">
        <v>0</v>
      </c>
      <c r="L48" s="31">
        <v>0</v>
      </c>
      <c r="M48" s="9"/>
    </row>
    <row r="49" spans="1:13" ht="15">
      <c r="A49" s="10" t="s">
        <v>41</v>
      </c>
      <c r="B49" s="21">
        <v>0</v>
      </c>
      <c r="C49" s="31">
        <v>0</v>
      </c>
      <c r="D49" s="9"/>
      <c r="E49" s="21">
        <v>0</v>
      </c>
      <c r="F49" s="31">
        <v>0</v>
      </c>
      <c r="G49" s="9"/>
      <c r="H49" s="9">
        <v>18842.48</v>
      </c>
      <c r="I49" s="23">
        <v>14268000</v>
      </c>
      <c r="J49" s="9"/>
      <c r="K49" s="21">
        <v>0</v>
      </c>
      <c r="L49" s="31">
        <v>0</v>
      </c>
      <c r="M49" s="9"/>
    </row>
    <row r="50" spans="1:13" ht="15">
      <c r="A50" s="10" t="s">
        <v>42</v>
      </c>
      <c r="B50" s="21">
        <v>0</v>
      </c>
      <c r="C50" s="31">
        <v>0</v>
      </c>
      <c r="D50" s="9"/>
      <c r="E50" s="9">
        <v>18691.38</v>
      </c>
      <c r="F50" s="23">
        <v>1327607086</v>
      </c>
      <c r="G50" s="9"/>
      <c r="H50" s="21">
        <v>0</v>
      </c>
      <c r="I50" s="31">
        <v>0</v>
      </c>
      <c r="J50" s="9"/>
      <c r="K50" s="21">
        <v>0</v>
      </c>
      <c r="L50" s="31">
        <v>0</v>
      </c>
      <c r="M50" s="9"/>
    </row>
    <row r="51" spans="1:13" ht="15">
      <c r="A51" s="10" t="s">
        <v>43</v>
      </c>
      <c r="B51" s="9">
        <v>19068.9</v>
      </c>
      <c r="C51" s="23">
        <v>27229136</v>
      </c>
      <c r="D51" s="9"/>
      <c r="E51" s="9">
        <v>848.33</v>
      </c>
      <c r="F51" s="23">
        <v>940100</v>
      </c>
      <c r="G51" s="9"/>
      <c r="H51" s="21">
        <v>1117.29</v>
      </c>
      <c r="I51" s="31">
        <v>501400</v>
      </c>
      <c r="J51" s="9"/>
      <c r="K51" s="9">
        <v>9798.28</v>
      </c>
      <c r="L51" s="23">
        <v>13455235</v>
      </c>
      <c r="M51" s="9"/>
    </row>
    <row r="52" spans="1:13" ht="15">
      <c r="A52" s="10" t="s">
        <v>44</v>
      </c>
      <c r="B52" s="21">
        <v>0</v>
      </c>
      <c r="C52" s="31">
        <v>0</v>
      </c>
      <c r="D52" s="9"/>
      <c r="E52" s="21">
        <v>0</v>
      </c>
      <c r="F52" s="31">
        <v>0</v>
      </c>
      <c r="G52" s="9"/>
      <c r="H52" s="9">
        <v>9436.8</v>
      </c>
      <c r="I52" s="23">
        <v>11504159</v>
      </c>
      <c r="J52" s="9"/>
      <c r="K52" s="21">
        <v>0</v>
      </c>
      <c r="L52" s="31">
        <v>0</v>
      </c>
      <c r="M52" s="9"/>
    </row>
    <row r="53" spans="1:13" ht="15">
      <c r="A53" s="10" t="s">
        <v>45</v>
      </c>
      <c r="B53" s="21">
        <v>0</v>
      </c>
      <c r="C53" s="31">
        <v>0</v>
      </c>
      <c r="D53" s="9"/>
      <c r="E53" s="21">
        <v>0</v>
      </c>
      <c r="F53" s="31">
        <v>0</v>
      </c>
      <c r="G53" s="9"/>
      <c r="H53" s="9">
        <v>18523.98</v>
      </c>
      <c r="I53" s="23">
        <v>25181900</v>
      </c>
      <c r="J53" s="9"/>
      <c r="K53" s="21">
        <v>0</v>
      </c>
      <c r="L53" s="31">
        <v>0</v>
      </c>
      <c r="M53" s="9"/>
    </row>
    <row r="54" spans="1:13" ht="15">
      <c r="A54" s="10" t="s">
        <v>46</v>
      </c>
      <c r="B54" s="9">
        <v>154198.66</v>
      </c>
      <c r="C54" s="23">
        <v>285997134</v>
      </c>
      <c r="D54" s="9"/>
      <c r="E54" s="9">
        <v>1578.17</v>
      </c>
      <c r="F54" s="23">
        <v>5972414</v>
      </c>
      <c r="G54" s="9"/>
      <c r="H54" s="21">
        <v>4607.49</v>
      </c>
      <c r="I54" s="31">
        <v>4755400</v>
      </c>
      <c r="J54" s="9"/>
      <c r="K54" s="9">
        <v>20258.83</v>
      </c>
      <c r="L54" s="23">
        <v>22727316</v>
      </c>
      <c r="M54" s="9"/>
    </row>
    <row r="55" spans="1:13" ht="15">
      <c r="A55" s="10" t="s">
        <v>47</v>
      </c>
      <c r="B55" s="9">
        <v>186630.73</v>
      </c>
      <c r="C55" s="23">
        <v>239001400</v>
      </c>
      <c r="D55" s="9"/>
      <c r="E55" s="21">
        <v>0</v>
      </c>
      <c r="F55" s="31">
        <v>0</v>
      </c>
      <c r="G55" s="9"/>
      <c r="H55" s="21">
        <v>1318.26</v>
      </c>
      <c r="I55" s="31">
        <v>1473300</v>
      </c>
      <c r="J55" s="21"/>
      <c r="K55" s="21">
        <v>0</v>
      </c>
      <c r="L55" s="31">
        <v>0</v>
      </c>
      <c r="M55" s="9"/>
    </row>
    <row r="56" spans="1:13" ht="15">
      <c r="A56" s="10" t="s">
        <v>48</v>
      </c>
      <c r="B56" s="9">
        <v>22028.61</v>
      </c>
      <c r="C56" s="23">
        <v>62641163</v>
      </c>
      <c r="D56" s="9"/>
      <c r="E56" s="9">
        <v>1833.4</v>
      </c>
      <c r="F56" s="23">
        <v>1564314</v>
      </c>
      <c r="G56" s="9"/>
      <c r="H56" s="9">
        <v>2329.11</v>
      </c>
      <c r="I56" s="23">
        <v>1998929</v>
      </c>
      <c r="J56" s="9"/>
      <c r="K56" s="21">
        <v>0</v>
      </c>
      <c r="L56" s="31">
        <v>0</v>
      </c>
      <c r="M56" s="9"/>
    </row>
    <row r="57" spans="1:13" ht="15">
      <c r="A57" s="10" t="s">
        <v>49</v>
      </c>
      <c r="B57" s="21">
        <v>0</v>
      </c>
      <c r="C57" s="31">
        <v>0</v>
      </c>
      <c r="D57" s="9"/>
      <c r="E57" s="9">
        <v>83.03</v>
      </c>
      <c r="F57" s="23">
        <v>39925719</v>
      </c>
      <c r="G57" s="9"/>
      <c r="H57" s="21">
        <v>0</v>
      </c>
      <c r="I57" s="31">
        <v>0</v>
      </c>
      <c r="J57" s="9"/>
      <c r="K57" s="21">
        <v>0</v>
      </c>
      <c r="L57" s="31">
        <v>0</v>
      </c>
      <c r="M57" s="9"/>
    </row>
    <row r="58" spans="1:13" ht="15">
      <c r="A58" s="10" t="s">
        <v>50</v>
      </c>
      <c r="B58" s="21">
        <v>0</v>
      </c>
      <c r="C58" s="31">
        <v>0</v>
      </c>
      <c r="D58" s="9"/>
      <c r="E58" s="9">
        <v>1652.22</v>
      </c>
      <c r="F58" s="23">
        <v>2004600</v>
      </c>
      <c r="G58" s="9"/>
      <c r="H58" s="21">
        <v>0</v>
      </c>
      <c r="I58" s="31">
        <v>0</v>
      </c>
      <c r="J58" s="9"/>
      <c r="K58" s="21">
        <v>0</v>
      </c>
      <c r="L58" s="31">
        <v>0</v>
      </c>
      <c r="M58" s="9"/>
    </row>
    <row r="59" spans="1:13" ht="15">
      <c r="A59" s="10" t="s">
        <v>51</v>
      </c>
      <c r="B59" s="21">
        <v>0</v>
      </c>
      <c r="C59" s="31">
        <v>0</v>
      </c>
      <c r="D59" s="9"/>
      <c r="E59" s="21">
        <v>0</v>
      </c>
      <c r="F59" s="31">
        <v>0</v>
      </c>
      <c r="G59" s="9"/>
      <c r="H59" s="9">
        <v>670.34</v>
      </c>
      <c r="I59" s="23">
        <v>469000</v>
      </c>
      <c r="J59" s="9"/>
      <c r="K59" s="9">
        <v>5575.28</v>
      </c>
      <c r="L59" s="23">
        <v>5457600</v>
      </c>
      <c r="M59" s="9"/>
    </row>
    <row r="60" spans="1:13" ht="15">
      <c r="A60" s="12"/>
      <c r="B60" s="13"/>
      <c r="C60" s="13"/>
      <c r="D60" s="13"/>
      <c r="E60" s="13"/>
      <c r="F60" s="13"/>
      <c r="G60" s="13"/>
      <c r="H60" s="13"/>
      <c r="I60" s="13"/>
      <c r="J60" s="13"/>
      <c r="K60" s="13"/>
      <c r="L60" s="13"/>
      <c r="M60" s="9"/>
    </row>
    <row r="61" spans="1:13" ht="15">
      <c r="A61" s="23" t="s">
        <v>52</v>
      </c>
      <c r="B61" s="9"/>
      <c r="C61" s="9"/>
      <c r="D61" s="9"/>
      <c r="E61" s="9"/>
      <c r="F61" s="9"/>
      <c r="G61" s="9"/>
      <c r="H61" s="9"/>
      <c r="I61" s="9"/>
      <c r="J61" s="9"/>
      <c r="K61" s="9"/>
      <c r="L61" s="9"/>
      <c r="M61" s="9"/>
    </row>
    <row r="62" spans="1:13" ht="15">
      <c r="A62" s="24" t="s">
        <v>55</v>
      </c>
      <c r="B62" s="9"/>
      <c r="C62" s="9"/>
      <c r="D62" s="9"/>
      <c r="E62" s="9"/>
      <c r="F62" s="9"/>
      <c r="G62" s="9"/>
      <c r="H62" s="9"/>
      <c r="I62" s="9"/>
      <c r="J62" s="9"/>
      <c r="K62" s="9"/>
      <c r="L62" s="9"/>
      <c r="M62" s="9"/>
    </row>
    <row r="63" spans="1:13" ht="15">
      <c r="A63" s="23" t="s">
        <v>83</v>
      </c>
      <c r="B63" s="9"/>
      <c r="C63" s="9"/>
      <c r="D63" s="9"/>
      <c r="E63" s="9"/>
      <c r="F63" s="9"/>
      <c r="G63" s="9"/>
      <c r="H63" s="9"/>
      <c r="I63" s="9"/>
      <c r="J63" s="9"/>
      <c r="K63" s="9"/>
      <c r="L63" s="9"/>
      <c r="M63" s="9"/>
    </row>
    <row r="64" spans="1:13" ht="15">
      <c r="A64" s="23" t="s">
        <v>53</v>
      </c>
      <c r="B64" s="9"/>
      <c r="C64" s="9"/>
      <c r="D64" s="9"/>
      <c r="E64" s="9"/>
      <c r="F64" s="9"/>
      <c r="G64" s="9"/>
      <c r="H64" s="9"/>
      <c r="I64" s="9"/>
      <c r="J64" s="9"/>
      <c r="K64" s="9"/>
      <c r="L64" s="9"/>
      <c r="M64" s="9"/>
    </row>
    <row r="65" spans="1:13" ht="15">
      <c r="A65" s="23" t="s">
        <v>85</v>
      </c>
      <c r="B65" s="9"/>
      <c r="C65" s="9"/>
      <c r="D65" s="9"/>
      <c r="E65" s="9"/>
      <c r="F65" s="9"/>
      <c r="G65" s="9"/>
      <c r="H65" s="9"/>
      <c r="I65" s="9"/>
      <c r="J65" s="9"/>
      <c r="K65" s="9"/>
      <c r="L65" s="9"/>
      <c r="M65" s="9"/>
    </row>
    <row r="66" spans="1:13" ht="33" customHeight="1">
      <c r="A66" s="78" t="s">
        <v>81</v>
      </c>
      <c r="B66" s="78"/>
      <c r="C66" s="78"/>
      <c r="D66" s="78"/>
      <c r="E66" s="78"/>
      <c r="F66" s="78"/>
      <c r="G66" s="78"/>
      <c r="H66" s="78"/>
      <c r="I66" s="78"/>
      <c r="J66" s="78"/>
      <c r="K66" s="78"/>
      <c r="L66" s="78"/>
      <c r="M66" s="9"/>
    </row>
    <row r="67" spans="1:13" ht="15">
      <c r="A67" s="25"/>
      <c r="B67" s="9"/>
      <c r="C67" s="9"/>
      <c r="D67" s="9"/>
      <c r="E67" s="9"/>
      <c r="F67" s="9"/>
      <c r="G67" s="9"/>
      <c r="H67" s="9"/>
      <c r="I67" s="9"/>
      <c r="J67" s="9"/>
      <c r="K67" s="9"/>
      <c r="L67" s="9"/>
      <c r="M67" s="9"/>
    </row>
    <row r="68" spans="1:13" ht="15">
      <c r="A68" s="23" t="s">
        <v>84</v>
      </c>
      <c r="B68" s="9"/>
      <c r="C68" s="9"/>
      <c r="D68" s="9"/>
      <c r="E68" s="9"/>
      <c r="F68" s="9"/>
      <c r="G68" s="9"/>
      <c r="H68" s="9"/>
      <c r="I68" s="9"/>
      <c r="J68" s="9"/>
      <c r="K68" s="9"/>
      <c r="L68" s="9"/>
      <c r="M68" s="9"/>
    </row>
  </sheetData>
  <sheetProtection/>
  <mergeCells count="5">
    <mergeCell ref="B4:C4"/>
    <mergeCell ref="E4:F4"/>
    <mergeCell ref="H4:I4"/>
    <mergeCell ref="K4:L4"/>
    <mergeCell ref="A66:L66"/>
  </mergeCells>
  <printOptions/>
  <pageMargins left="0.7" right="0.7" top="0.75" bottom="0.75" header="0.3" footer="0.3"/>
  <pageSetup fitToHeight="2"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Jerome McCall</dc:creator>
  <cp:keywords/>
  <dc:description/>
  <cp:lastModifiedBy>Charbonneau, Michele</cp:lastModifiedBy>
  <cp:lastPrinted>2020-01-02T16:37:01Z</cp:lastPrinted>
  <dcterms:created xsi:type="dcterms:W3CDTF">2000-02-28T20:55:49Z</dcterms:created>
  <dcterms:modified xsi:type="dcterms:W3CDTF">2020-01-02T16:37:49Z</dcterms:modified>
  <cp:category/>
  <cp:version/>
  <cp:contentType/>
  <cp:contentStatus/>
</cp:coreProperties>
</file>