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02" activeTab="0"/>
  </bookViews>
  <sheets>
    <sheet name="2018" sheetId="1" r:id="rId1"/>
    <sheet name="2017" sheetId="2" r:id="rId2"/>
    <sheet name="2016" sheetId="3" r:id="rId3"/>
    <sheet name="2015" sheetId="4" r:id="rId4"/>
    <sheet name="2014" sheetId="5" r:id="rId5"/>
  </sheets>
  <definedNames>
    <definedName name="_xlnm.Print_Area" localSheetId="4">'2014'!$A$1:$AI$69</definedName>
    <definedName name="_xlnm.Print_Area" localSheetId="3">'2015'!$A$1:$L$61</definedName>
    <definedName name="_xlnm.Print_Area" localSheetId="2">'2016'!$A$1:$AI$70</definedName>
    <definedName name="_xlnm.Print_Area" localSheetId="1">'2017'!$A$1:$AI$70</definedName>
    <definedName name="_xlnm.Print_Area" localSheetId="0">'2018'!$A$1:$AI$69</definedName>
    <definedName name="_xlnm.Print_Titles" localSheetId="3">'2015'!$A:$A</definedName>
    <definedName name="_xlnm.Print_Titles" localSheetId="2">'2016'!$A:$A</definedName>
    <definedName name="_xlnm.Print_Titles" localSheetId="0">'2018'!$A:$A</definedName>
  </definedNames>
  <calcPr fullCalcOnLoad="1"/>
</workbook>
</file>

<file path=xl/sharedStrings.xml><?xml version="1.0" encoding="utf-8"?>
<sst xmlns="http://schemas.openxmlformats.org/spreadsheetml/2006/main" count="1039" uniqueCount="106">
  <si>
    <t>State</t>
  </si>
  <si>
    <t>Total</t>
  </si>
  <si>
    <t xml:space="preserve">  Alabama</t>
  </si>
  <si>
    <t xml:space="preserve">  Alaska</t>
  </si>
  <si>
    <t xml:space="preserve">  Arizona</t>
  </si>
  <si>
    <t xml:space="preserve">  Arkansas</t>
  </si>
  <si>
    <t xml:space="preserve">  California</t>
  </si>
  <si>
    <t xml:space="preserve">  Colorado</t>
  </si>
  <si>
    <t xml:space="preserve">  Connecticut</t>
  </si>
  <si>
    <t xml:space="preserve">  Delaware</t>
  </si>
  <si>
    <t xml:space="preserve">  Florida</t>
  </si>
  <si>
    <t xml:space="preserve">  Georgia</t>
  </si>
  <si>
    <t xml:space="preserve">  Hawaii</t>
  </si>
  <si>
    <t xml:space="preserve">  Idaho</t>
  </si>
  <si>
    <t xml:space="preserve">  Illinois</t>
  </si>
  <si>
    <t xml:space="preserve">  Indiana</t>
  </si>
  <si>
    <t xml:space="preserve">  Iowa</t>
  </si>
  <si>
    <t xml:space="preserve">  Kansas</t>
  </si>
  <si>
    <t xml:space="preserve">  Kentucky</t>
  </si>
  <si>
    <t xml:space="preserve">  Louisiana</t>
  </si>
  <si>
    <t xml:space="preserve">  Maine</t>
  </si>
  <si>
    <t xml:space="preserve">  Maryland</t>
  </si>
  <si>
    <t xml:space="preserve">  Massachusetts</t>
  </si>
  <si>
    <t xml:space="preserve">  Michigan</t>
  </si>
  <si>
    <t xml:space="preserve">  Minnesota</t>
  </si>
  <si>
    <t xml:space="preserve">  Mississippi</t>
  </si>
  <si>
    <t xml:space="preserve">  Missouri</t>
  </si>
  <si>
    <t xml:space="preserve">  Montana</t>
  </si>
  <si>
    <t xml:space="preserve">  Nebraska</t>
  </si>
  <si>
    <t xml:space="preserve">  Nevada</t>
  </si>
  <si>
    <t xml:space="preserve">  New Hampshire</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</si>
  <si>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</si>
  <si>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</si>
  <si>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</si>
  <si>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</si>
  <si>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</si>
  <si>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</si>
  <si>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</si>
  <si>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</si>
  <si>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</si>
  <si>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Rhode Island</t>
  </si>
  <si>
    <t xml:space="preserve">  South Carolina</t>
  </si>
  <si>
    <t xml:space="preserve">  South Dakota</t>
  </si>
  <si>
    <t xml:space="preserve">  Tennessee</t>
  </si>
  <si>
    <t xml:space="preserve">  Texas</t>
  </si>
  <si>
    <t xml:space="preserve">  Utah</t>
  </si>
  <si>
    <t xml:space="preserve">  Vermont</t>
  </si>
  <si>
    <t xml:space="preserve">  Virginia</t>
  </si>
  <si>
    <t xml:space="preserve">  Washington</t>
  </si>
  <si>
    <t xml:space="preserve">  West Virginia</t>
  </si>
  <si>
    <t xml:space="preserve">  Wisconsin</t>
  </si>
  <si>
    <t xml:space="preserve">  Wyoming</t>
  </si>
  <si>
    <t>Severance</t>
  </si>
  <si>
    <t>Other Taxes</t>
  </si>
  <si>
    <t>Income Taxes</t>
  </si>
  <si>
    <t>License Taxes</t>
  </si>
  <si>
    <t>Other</t>
  </si>
  <si>
    <t>(thousands)</t>
  </si>
  <si>
    <t>Selected Sales and Gross Receipts Tax</t>
  </si>
  <si>
    <t>Selected Sales Taxes</t>
  </si>
  <si>
    <t>X</t>
  </si>
  <si>
    <t>X  Not applicable.</t>
  </si>
  <si>
    <t>United States</t>
  </si>
  <si>
    <t>2  Not elsewhere classified.</t>
  </si>
  <si>
    <t>Pari-Mutuels</t>
  </si>
  <si>
    <t>United States by State — Fiscal Year 2015</t>
  </si>
  <si>
    <t xml:space="preserve">  District of Columbia</t>
  </si>
  <si>
    <t>All Taxes</t>
  </si>
  <si>
    <t>Total 
Property
 Tax</t>
  </si>
  <si>
    <t>General Sales and Gross Receipts</t>
  </si>
  <si>
    <t>Alcoholic Beverages</t>
  </si>
  <si>
    <t>Amusement Sales 
Premium</t>
  </si>
  <si>
    <t>Insurance Premiums</t>
  </si>
  <si>
    <t>Motor
Fuels</t>
  </si>
  <si>
    <t>Public
Utilities</t>
  </si>
  <si>
    <t>Tobacco 
Products</t>
  </si>
  <si>
    <t>Alcoholic Beverages
 License</t>
  </si>
  <si>
    <t>Amusements
License</t>
  </si>
  <si>
    <t>Corporations
in General
License</t>
  </si>
  <si>
    <t>Hunting and
Fishing
License</t>
  </si>
  <si>
    <t>Motor
Vehicle
License</t>
  </si>
  <si>
    <t>Motor Vehicle
Operators
License</t>
  </si>
  <si>
    <t>Public
Utilities
License</t>
  </si>
  <si>
    <t>Other
License
Taxes</t>
  </si>
  <si>
    <t>Individual
Income</t>
  </si>
  <si>
    <t>Corporation
Net Income</t>
  </si>
  <si>
    <t>Death
and Gift</t>
  </si>
  <si>
    <t>Documentary
and Stock
Transfer</t>
  </si>
  <si>
    <r>
      <t>Occupancy
and Business
NEC</t>
    </r>
    <r>
      <rPr>
        <vertAlign val="superscript"/>
        <sz val="11"/>
        <rFont val="Arial"/>
        <family val="2"/>
      </rPr>
      <t>2</t>
    </r>
  </si>
  <si>
    <r>
      <t>Other Taxes
NEC</t>
    </r>
    <r>
      <rPr>
        <vertAlign val="superscript"/>
        <sz val="11"/>
        <rFont val="Arial"/>
        <family val="2"/>
      </rPr>
      <t>2</t>
    </r>
  </si>
  <si>
    <r>
      <t xml:space="preserve">1  Taxes are classified according to the U.S. Census Bureau’s classification methodology as outlined in the </t>
    </r>
    <r>
      <rPr>
        <i/>
        <sz val="11"/>
        <rFont val="Arial"/>
        <family val="2"/>
      </rPr>
      <t>Government Finance and Employment Classification Manual.</t>
    </r>
  </si>
  <si>
    <r>
      <t>State Government Tax Collections by Category</t>
    </r>
    <r>
      <rPr>
        <b/>
        <vertAlign val="superscript"/>
        <sz val="16"/>
        <rFont val="Arial"/>
        <family val="2"/>
      </rPr>
      <t>1</t>
    </r>
  </si>
  <si>
    <t>NOTE: The statistics reflect state government fiscal years that end on June 30, except for four states with other ending dates: Alabama and Michigan (September 30), New York (March 31), and Texas (August 31).</t>
  </si>
  <si>
    <t xml:space="preserve">             The data in this table are based on information from public records and contain no confidential data. Although the data in this table come from a census of governmental units and are not subject to sampling error, the census results do contain nonsampling error.</t>
  </si>
  <si>
    <t>United States by State — Fiscal Year 2014</t>
  </si>
  <si>
    <t>NOTE: The statistics reflect state government fiscal years that end on June 30, except for four states with other ending dates:  Alabama and Michigan (September 30), New York (March 31), and Texas (August 31).</t>
  </si>
  <si>
    <t>United States by State — Fiscal Year 2016</t>
  </si>
  <si>
    <t>United States by State — Fiscal Year 2017</t>
  </si>
  <si>
    <t>United States by State — Fiscal Year 2018</t>
  </si>
  <si>
    <t>NOTE: The statistics reflect state government fiscal years that end on June 30, except for four states with other ending dates: Alabama and Michigan (September 30), New York (March 31), and Texas (August 31). The data in this table are based on information from public records and contain no confidential data. Although the data in this table come from a census of governmental units and are not subject to sampling error, the census results do contain nonsampling error.</t>
  </si>
  <si>
    <t xml:space="preserve">             The data in this table are based on information from public records and contain no confidential data. Although the data in this table come from a census of governmental units and are not subject to sampling 
              error, the census results do contain nonsampling error.</t>
  </si>
  <si>
    <t>SOURCE:  U.S. Census Bureau, 2018 Annual Survey of State Government Tax Collections, www.census.gov/programs-surveys/stc.html (last viewed June 14, 2019).</t>
  </si>
  <si>
    <t>SOURCE:  U.S. Census Bureau, 2017 Annual Survey of State Government Tax Collections, www.census.gov/programs-surveys/stc.html (last viewed June 14, 2019).</t>
  </si>
  <si>
    <t>SOURCE:  U.S. Census Bureau, 2016 Annual Survey of State Government Tax Collections, www.census.gov/programs-surveys/stc.html (last viewed June 14, 2019).</t>
  </si>
  <si>
    <t>SOURCE:  U.S. Census Bureau, 2015 Annual Survey of State Government Tax Collections, factfinder2.census.gov/ (last viewed February 6, 2017).</t>
  </si>
  <si>
    <t>SOURCE:  U.S. Census Bureau, 2014 Annual Survey of State Government Tax Collections, factfinder2.census.gov/ (last viewed February 17, 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</si>
</sst>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quot;#,##0"/>
    <numFmt numFmtId="168" formatCode="[$-409]dddd\,\ mmmm\ d\,\ yyyy"/>
    <numFmt numFmtId="169" formatCode="[$-409]h:mm:ss\ AM/PM"/>
  </numFmts>
  <fonts count="50">
    <font>
      <sz val="12"/>
      <name val="Courier New"/>
      <family val="0"/>
    </font>
    <font>
      <b/>
      <sz val="12"/>
      <name val="Courier New"/>
      <family val="3"/>
    </font>
    <font>
      <u val="single"/>
      <sz val="12"/>
      <color indexed="12"/>
      <name val="Courier New"/>
      <family val="3"/>
    </font>
    <font>
      <u val="single"/>
      <sz val="9"/>
      <color indexed="36"/>
      <name val="Courier New"/>
      <family val="3"/>
    </font>
    <font>
      <sz val="12"/>
      <name val="Clearface Regular"/>
      <family val="1"/>
    </font>
    <font>
      <sz val="10"/>
      <name val="Arial"/>
      <family val="2"/>
    </font>
    <font>
      <b/>
      <sz val="11"/>
      <name val="Arial"/>
      <family val="2"/>
    </font>
    <font>
      <sz val="11"/>
      <name val="Arial"/>
      <family val="2"/>
    </font>
    <font>
      <vertAlign val="superscript"/>
      <sz val="11"/>
      <name val="Arial"/>
      <family val="2"/>
    </font>
    <font>
      <sz val="11"/>
      <color indexed="8"/>
      <name val="Arial"/>
      <family val="2"/>
    </font>
    <font>
      <i/>
      <sz val="11"/>
      <name val="Arial"/>
      <family val="2"/>
    </font>
    <font>
      <b/>
      <sz val="16"/>
      <name val="Arial"/>
      <family val="2"/>
    </font>
    <font>
      <b/>
      <vertAlign val="superscrip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Alignment="1">
      <alignment/>
    </xf>
    <xf numFmtId="0" fontId="0" fillId="0" borderId="0" xfId="0" applyBorder="1" applyAlignment="1">
      <alignment/>
    </xf>
    <xf numFmtId="165" fontId="1" fillId="0" borderId="0" xfId="0" applyNumberFormat="1" applyFont="1" applyBorder="1" applyAlignment="1">
      <alignment/>
    </xf>
    <xf numFmtId="0" fontId="1" fillId="0" borderId="0" xfId="0" applyFont="1" applyBorder="1" applyAlignment="1">
      <alignment/>
    </xf>
    <xf numFmtId="165" fontId="1" fillId="0" borderId="0" xfId="0" applyNumberFormat="1" applyFont="1" applyBorder="1" applyAlignment="1" quotePrefix="1">
      <alignment horizontal="right"/>
    </xf>
    <xf numFmtId="0" fontId="4" fillId="0" borderId="0" xfId="0" applyFont="1" applyBorder="1" applyAlignment="1">
      <alignment/>
    </xf>
    <xf numFmtId="0" fontId="0" fillId="0" borderId="10" xfId="0" applyBorder="1" applyAlignment="1">
      <alignment/>
    </xf>
    <xf numFmtId="0" fontId="7" fillId="0" borderId="0" xfId="0" applyFont="1" applyBorder="1" applyAlignment="1">
      <alignment/>
    </xf>
    <xf numFmtId="0" fontId="7"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Fill="1" applyBorder="1" applyAlignment="1">
      <alignment horizontal="right"/>
    </xf>
    <xf numFmtId="0" fontId="7" fillId="0" borderId="0" xfId="0" applyFont="1" applyBorder="1" applyAlignment="1">
      <alignment horizontal="right"/>
    </xf>
    <xf numFmtId="0" fontId="7" fillId="0" borderId="11" xfId="0" applyFont="1" applyBorder="1" applyAlignment="1">
      <alignment horizontal="left"/>
    </xf>
    <xf numFmtId="0" fontId="7" fillId="0" borderId="11" xfId="0" applyFont="1" applyBorder="1" applyAlignment="1">
      <alignment horizontal="right"/>
    </xf>
    <xf numFmtId="0" fontId="7" fillId="0" borderId="11" xfId="0" applyFont="1" applyBorder="1" applyAlignment="1">
      <alignment horizontal="right" wrapText="1"/>
    </xf>
    <xf numFmtId="0" fontId="7" fillId="0" borderId="11" xfId="0" applyFont="1" applyFill="1" applyBorder="1" applyAlignment="1">
      <alignment horizontal="right" wrapText="1"/>
    </xf>
    <xf numFmtId="0" fontId="7" fillId="0" borderId="11" xfId="0" applyFont="1" applyFill="1" applyBorder="1" applyAlignment="1">
      <alignment horizontal="right"/>
    </xf>
    <xf numFmtId="0" fontId="7" fillId="0" borderId="0" xfId="0" applyFont="1" applyBorder="1" applyAlignment="1">
      <alignment horizontal="center"/>
    </xf>
    <xf numFmtId="3" fontId="9" fillId="33" borderId="0" xfId="0" applyNumberFormat="1" applyFont="1" applyFill="1" applyBorder="1" applyAlignment="1">
      <alignment horizontal="right" vertical="top"/>
    </xf>
    <xf numFmtId="165" fontId="6" fillId="0" borderId="0" xfId="0" applyNumberFormat="1" applyFont="1" applyBorder="1" applyAlignment="1">
      <alignment/>
    </xf>
    <xf numFmtId="165" fontId="6" fillId="0" borderId="0" xfId="0" applyNumberFormat="1" applyFont="1" applyBorder="1" applyAlignment="1" quotePrefix="1">
      <alignment horizontal="right"/>
    </xf>
    <xf numFmtId="3" fontId="7" fillId="0" borderId="10" xfId="0" applyNumberFormat="1" applyFont="1" applyBorder="1" applyAlignment="1">
      <alignment horizontal="right"/>
    </xf>
    <xf numFmtId="3" fontId="10" fillId="0" borderId="10" xfId="0" applyNumberFormat="1" applyFont="1" applyBorder="1" applyAlignment="1" quotePrefix="1">
      <alignment/>
    </xf>
    <xf numFmtId="0" fontId="7" fillId="0" borderId="0" xfId="0" applyNumberFormat="1" applyFont="1" applyFill="1" applyBorder="1" applyAlignment="1">
      <alignment/>
    </xf>
    <xf numFmtId="0" fontId="11" fillId="0" borderId="0" xfId="0" applyFont="1" applyBorder="1" applyAlignment="1">
      <alignment/>
    </xf>
    <xf numFmtId="0" fontId="11" fillId="0" borderId="0" xfId="0" applyFont="1" applyBorder="1" applyAlignment="1" quotePrefix="1">
      <alignment/>
    </xf>
    <xf numFmtId="167" fontId="7" fillId="0" borderId="0" xfId="0" applyNumberFormat="1" applyFont="1" applyBorder="1" applyAlignment="1">
      <alignment/>
    </xf>
    <xf numFmtId="167" fontId="7" fillId="0" borderId="0" xfId="0" applyNumberFormat="1" applyFont="1" applyBorder="1" applyAlignment="1">
      <alignment horizontal="right"/>
    </xf>
    <xf numFmtId="0" fontId="7" fillId="0" borderId="0" xfId="0" applyFont="1" applyAlignment="1">
      <alignment/>
    </xf>
    <xf numFmtId="0" fontId="7" fillId="0" borderId="0" xfId="0" applyFont="1" applyFill="1" applyBorder="1" applyAlignment="1">
      <alignment/>
    </xf>
    <xf numFmtId="167" fontId="49" fillId="0" borderId="0" xfId="0" applyNumberFormat="1" applyFont="1" applyAlignment="1">
      <alignment horizontal="right"/>
    </xf>
    <xf numFmtId="0" fontId="0" fillId="0" borderId="0" xfId="0" applyAlignment="1">
      <alignment horizontal="right"/>
    </xf>
    <xf numFmtId="0" fontId="7" fillId="0" borderId="0" xfId="0"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left" wrapText="1"/>
    </xf>
    <xf numFmtId="0" fontId="7" fillId="0" borderId="12"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5" fontId="30" fillId="0" borderId="0" xfId="53" applyNumberFormat="1" applyFont="1" applyAlignment="1" applyProtection="1">
      <alignment/>
      <protection locked="0"/>
    </xf>
    <xf numFmtId="5" fontId="31" fillId="0" borderId="0" xfId="53" applyNumberFormat="1" applyFont="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rograms-surveys/stc.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programs-surveys/stc.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programs-surveys/stc.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ensus.gov/programs-surveys/stc.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nsus.gov/programs-surveys/stc.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69"/>
  <sheetViews>
    <sheetView tabSelected="1" zoomScalePageLayoutView="0" workbookViewId="0" topLeftCell="A1">
      <selection activeCell="A1" sqref="A1"/>
    </sheetView>
  </sheetViews>
  <sheetFormatPr defaultColWidth="11.69921875" defaultRowHeight="15.75"/>
  <cols>
    <col min="1" max="1" width="15.69921875" style="0" customWidth="1"/>
    <col min="2" max="14" width="11.69921875" style="0" customWidth="1"/>
    <col min="15" max="15" width="1.69921875" style="0" customWidth="1"/>
    <col min="16" max="25" width="11.69921875" style="0" customWidth="1"/>
    <col min="26" max="26" width="1.69921875" style="0" customWidth="1"/>
    <col min="27" max="29" width="11.69921875" style="0" customWidth="1"/>
    <col min="30" max="30" width="1.69921875" style="0" customWidth="1"/>
  </cols>
  <sheetData>
    <row r="1" spans="1:35" ht="23.25">
      <c r="A1" s="25" t="s">
        <v>91</v>
      </c>
      <c r="C1" s="7"/>
      <c r="D1" s="7"/>
      <c r="E1" s="7"/>
      <c r="F1" s="2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20.25">
      <c r="A2" s="26" t="s">
        <v>98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20.25">
      <c r="A3" s="26" t="s">
        <v>57</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5.7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ht="15.75">
      <c r="A5" s="8"/>
      <c r="B5" s="9"/>
      <c r="C5" s="10"/>
      <c r="D5" s="36" t="s">
        <v>58</v>
      </c>
      <c r="E5" s="36"/>
      <c r="F5" s="36"/>
      <c r="G5" s="36"/>
      <c r="H5" s="36"/>
      <c r="I5" s="36"/>
      <c r="J5" s="36"/>
      <c r="K5" s="36"/>
      <c r="L5" s="36"/>
      <c r="M5" s="36"/>
      <c r="N5" s="36"/>
      <c r="O5" s="8"/>
      <c r="P5" s="8"/>
      <c r="Q5" s="10"/>
      <c r="R5" s="8"/>
      <c r="S5" s="10"/>
      <c r="T5" s="10"/>
      <c r="U5" s="10"/>
      <c r="V5" s="10"/>
      <c r="W5" s="10"/>
      <c r="X5" s="10"/>
      <c r="Y5" s="10"/>
      <c r="Z5" s="10"/>
      <c r="AA5" s="8"/>
      <c r="AB5" s="8"/>
      <c r="AC5" s="8"/>
      <c r="AD5" s="10"/>
      <c r="AE5" s="8"/>
      <c r="AF5" s="10"/>
      <c r="AG5" s="11"/>
      <c r="AH5" s="10"/>
      <c r="AI5" s="8"/>
    </row>
    <row r="6" spans="1:35" ht="15.75">
      <c r="A6" s="7"/>
      <c r="B6" s="12"/>
      <c r="C6" s="12"/>
      <c r="D6" s="12"/>
      <c r="E6" s="12"/>
      <c r="F6" s="36" t="s">
        <v>59</v>
      </c>
      <c r="G6" s="36"/>
      <c r="H6" s="36"/>
      <c r="I6" s="36"/>
      <c r="J6" s="36"/>
      <c r="K6" s="36"/>
      <c r="L6" s="36"/>
      <c r="M6" s="36"/>
      <c r="N6" s="36"/>
      <c r="O6" s="7"/>
      <c r="P6" s="37" t="s">
        <v>55</v>
      </c>
      <c r="Q6" s="37"/>
      <c r="R6" s="37"/>
      <c r="S6" s="37"/>
      <c r="T6" s="37"/>
      <c r="U6" s="37"/>
      <c r="V6" s="37"/>
      <c r="W6" s="37"/>
      <c r="X6" s="37"/>
      <c r="Y6" s="37"/>
      <c r="Z6" s="12"/>
      <c r="AA6" s="37" t="s">
        <v>54</v>
      </c>
      <c r="AB6" s="37"/>
      <c r="AC6" s="37"/>
      <c r="AD6" s="12"/>
      <c r="AE6" s="37" t="s">
        <v>53</v>
      </c>
      <c r="AF6" s="37"/>
      <c r="AG6" s="37"/>
      <c r="AH6" s="37"/>
      <c r="AI6" s="37"/>
    </row>
    <row r="7" spans="1:35" ht="45.75" customHeight="1">
      <c r="A7" s="13" t="s">
        <v>0</v>
      </c>
      <c r="B7" s="14" t="s">
        <v>67</v>
      </c>
      <c r="C7" s="15" t="s">
        <v>68</v>
      </c>
      <c r="D7" s="14" t="s">
        <v>1</v>
      </c>
      <c r="E7" s="15" t="s">
        <v>69</v>
      </c>
      <c r="F7" s="14" t="s">
        <v>1</v>
      </c>
      <c r="G7" s="15" t="s">
        <v>70</v>
      </c>
      <c r="H7" s="15" t="s">
        <v>71</v>
      </c>
      <c r="I7" s="15" t="s">
        <v>72</v>
      </c>
      <c r="J7" s="15" t="s">
        <v>73</v>
      </c>
      <c r="K7" s="15" t="s">
        <v>64</v>
      </c>
      <c r="L7" s="16" t="s">
        <v>74</v>
      </c>
      <c r="M7" s="15" t="s">
        <v>75</v>
      </c>
      <c r="N7" s="17" t="s">
        <v>56</v>
      </c>
      <c r="O7" s="13"/>
      <c r="P7" s="14" t="s">
        <v>1</v>
      </c>
      <c r="Q7" s="15" t="s">
        <v>76</v>
      </c>
      <c r="R7" s="15" t="s">
        <v>77</v>
      </c>
      <c r="S7" s="15" t="s">
        <v>78</v>
      </c>
      <c r="T7" s="15" t="s">
        <v>79</v>
      </c>
      <c r="U7" s="15" t="s">
        <v>80</v>
      </c>
      <c r="V7" s="15" t="s">
        <v>81</v>
      </c>
      <c r="W7" s="15" t="s">
        <v>82</v>
      </c>
      <c r="X7" s="15" t="s">
        <v>88</v>
      </c>
      <c r="Y7" s="15" t="s">
        <v>83</v>
      </c>
      <c r="Z7" s="15"/>
      <c r="AA7" s="15" t="s">
        <v>1</v>
      </c>
      <c r="AB7" s="15" t="s">
        <v>84</v>
      </c>
      <c r="AC7" s="15" t="s">
        <v>85</v>
      </c>
      <c r="AD7" s="15"/>
      <c r="AE7" s="15" t="s">
        <v>1</v>
      </c>
      <c r="AF7" s="15" t="s">
        <v>86</v>
      </c>
      <c r="AG7" s="16" t="s">
        <v>87</v>
      </c>
      <c r="AH7" s="15" t="s">
        <v>52</v>
      </c>
      <c r="AI7" s="15" t="s">
        <v>89</v>
      </c>
    </row>
    <row r="9" spans="1:35" ht="15.75">
      <c r="A9" s="7" t="s">
        <v>62</v>
      </c>
      <c r="B9" s="31">
        <v>1031001198</v>
      </c>
      <c r="C9" s="31">
        <v>20079471</v>
      </c>
      <c r="D9" s="31">
        <v>482392691</v>
      </c>
      <c r="E9" s="31">
        <v>317422936</v>
      </c>
      <c r="F9" s="31">
        <v>164969755</v>
      </c>
      <c r="G9" s="31">
        <v>6795036</v>
      </c>
      <c r="H9" s="31">
        <v>8151881</v>
      </c>
      <c r="I9" s="31">
        <v>22457399</v>
      </c>
      <c r="J9" s="31">
        <v>48262883</v>
      </c>
      <c r="K9" s="31">
        <v>125587</v>
      </c>
      <c r="L9" s="31">
        <v>12549600</v>
      </c>
      <c r="M9" s="31">
        <v>19502424</v>
      </c>
      <c r="N9" s="31">
        <v>47124945</v>
      </c>
      <c r="O9" s="31"/>
      <c r="P9" s="31">
        <v>57374671</v>
      </c>
      <c r="Q9" s="31">
        <v>715922</v>
      </c>
      <c r="R9" s="31">
        <v>751073</v>
      </c>
      <c r="S9" s="31">
        <v>6031028</v>
      </c>
      <c r="T9" s="31">
        <v>1621777</v>
      </c>
      <c r="U9" s="31">
        <v>27900715</v>
      </c>
      <c r="V9" s="31">
        <v>2674775</v>
      </c>
      <c r="W9" s="31">
        <v>1325392</v>
      </c>
      <c r="X9" s="31">
        <v>14834339</v>
      </c>
      <c r="Y9" s="31">
        <v>1519650</v>
      </c>
      <c r="Z9" s="31"/>
      <c r="AA9" s="31">
        <v>440292334</v>
      </c>
      <c r="AB9" s="31">
        <v>392069791</v>
      </c>
      <c r="AC9" s="31">
        <v>48222543</v>
      </c>
      <c r="AD9" s="31"/>
      <c r="AE9" s="31">
        <v>30862031</v>
      </c>
      <c r="AF9" s="31">
        <v>5072040</v>
      </c>
      <c r="AG9" s="31">
        <v>10156623</v>
      </c>
      <c r="AH9" s="31">
        <v>12625265</v>
      </c>
      <c r="AI9" s="31">
        <v>3008103</v>
      </c>
    </row>
    <row r="10" spans="1:35" ht="15.75">
      <c r="A10" s="7" t="s">
        <v>2</v>
      </c>
      <c r="B10" s="31">
        <v>11055577</v>
      </c>
      <c r="C10" s="31">
        <v>406288</v>
      </c>
      <c r="D10" s="31">
        <v>5534807</v>
      </c>
      <c r="E10" s="31">
        <v>2786833</v>
      </c>
      <c r="F10" s="31">
        <v>2747974</v>
      </c>
      <c r="G10" s="31">
        <v>214615</v>
      </c>
      <c r="H10" s="31">
        <v>0</v>
      </c>
      <c r="I10" s="31">
        <v>376766</v>
      </c>
      <c r="J10" s="31">
        <v>648639</v>
      </c>
      <c r="K10" s="31">
        <v>1146</v>
      </c>
      <c r="L10" s="31">
        <v>747657</v>
      </c>
      <c r="M10" s="31">
        <v>179929</v>
      </c>
      <c r="N10" s="31">
        <v>579222</v>
      </c>
      <c r="O10" s="31"/>
      <c r="P10" s="31">
        <v>521990</v>
      </c>
      <c r="Q10" s="31">
        <v>4032</v>
      </c>
      <c r="R10" s="31" t="s">
        <v>60</v>
      </c>
      <c r="S10" s="31">
        <v>152538</v>
      </c>
      <c r="T10" s="31">
        <v>21451</v>
      </c>
      <c r="U10" s="31">
        <v>220483</v>
      </c>
      <c r="V10" s="31">
        <v>33425</v>
      </c>
      <c r="W10" s="31">
        <v>14146</v>
      </c>
      <c r="X10" s="31">
        <v>75914</v>
      </c>
      <c r="Y10" s="31">
        <v>1</v>
      </c>
      <c r="Z10" s="31"/>
      <c r="AA10" s="31">
        <v>4490316</v>
      </c>
      <c r="AB10" s="31">
        <v>3912800</v>
      </c>
      <c r="AC10" s="31">
        <v>577516</v>
      </c>
      <c r="AD10" s="31"/>
      <c r="AE10" s="31">
        <v>102176</v>
      </c>
      <c r="AF10" s="31" t="s">
        <v>60</v>
      </c>
      <c r="AG10" s="31">
        <v>46014</v>
      </c>
      <c r="AH10" s="31">
        <v>56162</v>
      </c>
      <c r="AI10" s="31">
        <v>0</v>
      </c>
    </row>
    <row r="11" spans="1:35" ht="15.75">
      <c r="A11" s="7" t="s">
        <v>3</v>
      </c>
      <c r="B11" s="31">
        <v>1641733</v>
      </c>
      <c r="C11" s="31">
        <v>121563</v>
      </c>
      <c r="D11" s="31">
        <v>252974</v>
      </c>
      <c r="E11" s="31" t="s">
        <v>60</v>
      </c>
      <c r="F11" s="31">
        <v>252974</v>
      </c>
      <c r="G11" s="31">
        <v>39217</v>
      </c>
      <c r="H11" s="31">
        <v>11006</v>
      </c>
      <c r="I11" s="31">
        <v>62429</v>
      </c>
      <c r="J11" s="31">
        <v>47149</v>
      </c>
      <c r="K11" s="31" t="s">
        <v>60</v>
      </c>
      <c r="L11" s="31">
        <v>4819</v>
      </c>
      <c r="M11" s="31">
        <v>55500</v>
      </c>
      <c r="N11" s="31">
        <v>32854</v>
      </c>
      <c r="O11" s="31"/>
      <c r="P11" s="31">
        <v>139691</v>
      </c>
      <c r="Q11" s="31">
        <v>1433</v>
      </c>
      <c r="R11" s="31">
        <v>0</v>
      </c>
      <c r="S11" s="31" t="s">
        <v>60</v>
      </c>
      <c r="T11" s="31">
        <v>35608</v>
      </c>
      <c r="U11" s="31">
        <v>36258</v>
      </c>
      <c r="V11" s="31" t="s">
        <v>60</v>
      </c>
      <c r="W11" s="31">
        <v>10671</v>
      </c>
      <c r="X11" s="31">
        <v>51608</v>
      </c>
      <c r="Y11" s="31">
        <v>4113</v>
      </c>
      <c r="Z11" s="31"/>
      <c r="AA11" s="31">
        <v>196321</v>
      </c>
      <c r="AB11" s="31" t="s">
        <v>60</v>
      </c>
      <c r="AC11" s="31">
        <v>196321</v>
      </c>
      <c r="AD11" s="31"/>
      <c r="AE11" s="31">
        <v>931184</v>
      </c>
      <c r="AF11" s="31" t="s">
        <v>60</v>
      </c>
      <c r="AG11" s="31" t="s">
        <v>60</v>
      </c>
      <c r="AH11" s="31">
        <v>931184</v>
      </c>
      <c r="AI11" s="31">
        <v>0</v>
      </c>
    </row>
    <row r="12" spans="1:35" ht="15.75">
      <c r="A12" s="7" t="s">
        <v>4</v>
      </c>
      <c r="B12" s="31">
        <v>16293917</v>
      </c>
      <c r="C12" s="31">
        <v>1047254</v>
      </c>
      <c r="D12" s="31">
        <v>9708694</v>
      </c>
      <c r="E12" s="31">
        <v>7687992</v>
      </c>
      <c r="F12" s="31">
        <v>2020702</v>
      </c>
      <c r="G12" s="31">
        <v>76378</v>
      </c>
      <c r="H12" s="31">
        <v>3621</v>
      </c>
      <c r="I12" s="31">
        <v>550438</v>
      </c>
      <c r="J12" s="31">
        <v>869183</v>
      </c>
      <c r="K12" s="31">
        <v>183</v>
      </c>
      <c r="L12" s="31">
        <v>21805</v>
      </c>
      <c r="M12" s="31">
        <v>312808</v>
      </c>
      <c r="N12" s="31">
        <v>186286</v>
      </c>
      <c r="O12" s="31"/>
      <c r="P12" s="31">
        <v>495034</v>
      </c>
      <c r="Q12" s="31">
        <v>8592</v>
      </c>
      <c r="R12" s="31" t="s">
        <v>60</v>
      </c>
      <c r="S12" s="31">
        <v>14493</v>
      </c>
      <c r="T12" s="31">
        <v>37005</v>
      </c>
      <c r="U12" s="31">
        <v>230095</v>
      </c>
      <c r="V12" s="31">
        <v>29922</v>
      </c>
      <c r="W12" s="31">
        <v>20</v>
      </c>
      <c r="X12" s="31">
        <v>173274</v>
      </c>
      <c r="Y12" s="31">
        <v>1633</v>
      </c>
      <c r="Z12" s="31"/>
      <c r="AA12" s="31">
        <v>4918318</v>
      </c>
      <c r="AB12" s="31">
        <v>4545242</v>
      </c>
      <c r="AC12" s="31">
        <v>373076</v>
      </c>
      <c r="AD12" s="31"/>
      <c r="AE12" s="31">
        <v>124617</v>
      </c>
      <c r="AF12" s="31" t="s">
        <v>60</v>
      </c>
      <c r="AG12" s="31">
        <v>18263</v>
      </c>
      <c r="AH12" s="31">
        <v>24562</v>
      </c>
      <c r="AI12" s="31">
        <v>81792</v>
      </c>
    </row>
    <row r="13" spans="1:35" ht="15.75">
      <c r="A13" s="7" t="s">
        <v>5</v>
      </c>
      <c r="B13" s="31">
        <v>9843173</v>
      </c>
      <c r="C13" s="31">
        <v>1212794</v>
      </c>
      <c r="D13" s="31">
        <v>4834983</v>
      </c>
      <c r="E13" s="31">
        <v>3498073</v>
      </c>
      <c r="F13" s="31">
        <v>1336910</v>
      </c>
      <c r="G13" s="31">
        <v>58036</v>
      </c>
      <c r="H13" s="31">
        <v>64580</v>
      </c>
      <c r="I13" s="31">
        <v>223362</v>
      </c>
      <c r="J13" s="31">
        <v>492945</v>
      </c>
      <c r="K13" s="31">
        <v>2335</v>
      </c>
      <c r="L13" s="31" t="s">
        <v>60</v>
      </c>
      <c r="M13" s="31">
        <v>226728</v>
      </c>
      <c r="N13" s="31">
        <v>268924</v>
      </c>
      <c r="O13" s="31"/>
      <c r="P13" s="31">
        <v>409856</v>
      </c>
      <c r="Q13" s="31">
        <v>6128</v>
      </c>
      <c r="R13" s="31">
        <v>488</v>
      </c>
      <c r="S13" s="31">
        <v>29673</v>
      </c>
      <c r="T13" s="31">
        <v>26672</v>
      </c>
      <c r="U13" s="31">
        <v>164617</v>
      </c>
      <c r="V13" s="31">
        <v>22631</v>
      </c>
      <c r="W13" s="31">
        <v>8346</v>
      </c>
      <c r="X13" s="31">
        <v>149452</v>
      </c>
      <c r="Y13" s="31">
        <v>1849</v>
      </c>
      <c r="Z13" s="31"/>
      <c r="AA13" s="31">
        <v>3256931</v>
      </c>
      <c r="AB13" s="31">
        <v>2866175</v>
      </c>
      <c r="AC13" s="31">
        <v>390756</v>
      </c>
      <c r="AD13" s="31"/>
      <c r="AE13" s="31">
        <v>128609</v>
      </c>
      <c r="AF13" s="31">
        <v>0</v>
      </c>
      <c r="AG13" s="31">
        <v>44892</v>
      </c>
      <c r="AH13" s="31">
        <v>54655</v>
      </c>
      <c r="AI13" s="31">
        <v>29062</v>
      </c>
    </row>
    <row r="14" spans="1:35" ht="15.75">
      <c r="A14" s="7" t="s">
        <v>6</v>
      </c>
      <c r="B14" s="31">
        <v>175016884</v>
      </c>
      <c r="C14" s="31">
        <v>2837386</v>
      </c>
      <c r="D14" s="31">
        <v>53846346</v>
      </c>
      <c r="E14" s="31">
        <v>36188907</v>
      </c>
      <c r="F14" s="31">
        <v>17657439</v>
      </c>
      <c r="G14" s="31">
        <v>376735</v>
      </c>
      <c r="H14" s="31" t="s">
        <v>60</v>
      </c>
      <c r="I14" s="31">
        <v>2569271</v>
      </c>
      <c r="J14" s="31">
        <v>6351756</v>
      </c>
      <c r="K14" s="31">
        <v>15871</v>
      </c>
      <c r="L14" s="31">
        <v>688489</v>
      </c>
      <c r="M14" s="31">
        <v>2428121</v>
      </c>
      <c r="N14" s="31">
        <v>5227196</v>
      </c>
      <c r="O14" s="31"/>
      <c r="P14" s="31">
        <v>10504521</v>
      </c>
      <c r="Q14" s="31">
        <v>60519</v>
      </c>
      <c r="R14" s="31">
        <v>20583</v>
      </c>
      <c r="S14" s="31">
        <v>80029</v>
      </c>
      <c r="T14" s="31">
        <v>112138</v>
      </c>
      <c r="U14" s="31">
        <v>4635040</v>
      </c>
      <c r="V14" s="31">
        <v>281045</v>
      </c>
      <c r="W14" s="31">
        <v>752340</v>
      </c>
      <c r="X14" s="31">
        <v>4535825</v>
      </c>
      <c r="Y14" s="31">
        <v>27002</v>
      </c>
      <c r="Z14" s="31"/>
      <c r="AA14" s="31">
        <v>107640534</v>
      </c>
      <c r="AB14" s="31">
        <v>95152230</v>
      </c>
      <c r="AC14" s="31">
        <v>12488304</v>
      </c>
      <c r="AD14" s="31"/>
      <c r="AE14" s="31">
        <v>188097</v>
      </c>
      <c r="AF14" s="31">
        <v>577</v>
      </c>
      <c r="AG14" s="31" t="s">
        <v>60</v>
      </c>
      <c r="AH14" s="31">
        <v>108912</v>
      </c>
      <c r="AI14" s="31">
        <v>78608</v>
      </c>
    </row>
    <row r="15" spans="1:35" ht="15.75">
      <c r="A15" s="7" t="s">
        <v>7</v>
      </c>
      <c r="B15" s="31">
        <v>14802263</v>
      </c>
      <c r="C15" s="31" t="s">
        <v>60</v>
      </c>
      <c r="D15" s="31">
        <v>5712243</v>
      </c>
      <c r="E15" s="31">
        <v>3211909</v>
      </c>
      <c r="F15" s="31">
        <v>2500334</v>
      </c>
      <c r="G15" s="31">
        <v>46989</v>
      </c>
      <c r="H15" s="31">
        <v>124714</v>
      </c>
      <c r="I15" s="31">
        <v>262411</v>
      </c>
      <c r="J15" s="31">
        <v>675962</v>
      </c>
      <c r="K15" s="31">
        <v>525</v>
      </c>
      <c r="L15" s="31" t="s">
        <v>60</v>
      </c>
      <c r="M15" s="31">
        <v>193881</v>
      </c>
      <c r="N15" s="31">
        <v>1195852</v>
      </c>
      <c r="O15" s="31"/>
      <c r="P15" s="31">
        <v>816832</v>
      </c>
      <c r="Q15" s="31">
        <v>9102</v>
      </c>
      <c r="R15" s="31">
        <v>728</v>
      </c>
      <c r="S15" s="31">
        <v>21265</v>
      </c>
      <c r="T15" s="31">
        <v>76251</v>
      </c>
      <c r="U15" s="31">
        <v>597097</v>
      </c>
      <c r="V15" s="31">
        <v>41794</v>
      </c>
      <c r="W15" s="31">
        <v>13742</v>
      </c>
      <c r="X15" s="31">
        <v>56774</v>
      </c>
      <c r="Y15" s="31">
        <v>79</v>
      </c>
      <c r="Z15" s="31"/>
      <c r="AA15" s="31">
        <v>8170466</v>
      </c>
      <c r="AB15" s="31">
        <v>7510366</v>
      </c>
      <c r="AC15" s="31">
        <v>660100</v>
      </c>
      <c r="AD15" s="31"/>
      <c r="AE15" s="31">
        <v>102722</v>
      </c>
      <c r="AF15" s="31" t="s">
        <v>60</v>
      </c>
      <c r="AG15" s="31" t="s">
        <v>60</v>
      </c>
      <c r="AH15" s="31">
        <v>102722</v>
      </c>
      <c r="AI15" s="31">
        <v>0</v>
      </c>
    </row>
    <row r="16" spans="1:35" ht="15.75">
      <c r="A16" s="7" t="s">
        <v>8</v>
      </c>
      <c r="B16" s="31">
        <v>19081475</v>
      </c>
      <c r="C16" s="31" t="s">
        <v>60</v>
      </c>
      <c r="D16" s="31">
        <v>7699557</v>
      </c>
      <c r="E16" s="31">
        <v>4530509</v>
      </c>
      <c r="F16" s="31">
        <v>3169048</v>
      </c>
      <c r="G16" s="31">
        <v>63211</v>
      </c>
      <c r="H16" s="31">
        <v>275266</v>
      </c>
      <c r="I16" s="31">
        <v>209026</v>
      </c>
      <c r="J16" s="31">
        <v>487327</v>
      </c>
      <c r="K16" s="31">
        <v>3937</v>
      </c>
      <c r="L16" s="31">
        <v>261184</v>
      </c>
      <c r="M16" s="31">
        <v>376814</v>
      </c>
      <c r="N16" s="31">
        <v>1492283</v>
      </c>
      <c r="O16" s="31"/>
      <c r="P16" s="31">
        <v>476434</v>
      </c>
      <c r="Q16" s="31">
        <v>13968</v>
      </c>
      <c r="R16" s="31">
        <v>230</v>
      </c>
      <c r="S16" s="31">
        <v>30705</v>
      </c>
      <c r="T16" s="31">
        <v>5754</v>
      </c>
      <c r="U16" s="31">
        <v>238351</v>
      </c>
      <c r="V16" s="31">
        <v>42816</v>
      </c>
      <c r="W16" s="31" t="s">
        <v>60</v>
      </c>
      <c r="X16" s="31">
        <v>141008</v>
      </c>
      <c r="Y16" s="31">
        <v>3602</v>
      </c>
      <c r="Z16" s="31"/>
      <c r="AA16" s="31">
        <v>10511490</v>
      </c>
      <c r="AB16" s="31">
        <v>9733258</v>
      </c>
      <c r="AC16" s="31">
        <v>778232</v>
      </c>
      <c r="AD16" s="31"/>
      <c r="AE16" s="31">
        <v>393994</v>
      </c>
      <c r="AF16" s="31">
        <v>223789</v>
      </c>
      <c r="AG16" s="31">
        <v>169695</v>
      </c>
      <c r="AH16" s="31" t="s">
        <v>60</v>
      </c>
      <c r="AI16" s="31">
        <v>510</v>
      </c>
    </row>
    <row r="17" spans="1:35" ht="15.75">
      <c r="A17" s="7" t="s">
        <v>9</v>
      </c>
      <c r="B17" s="31">
        <v>4219706</v>
      </c>
      <c r="C17" s="31" t="s">
        <v>60</v>
      </c>
      <c r="D17" s="31">
        <v>585645</v>
      </c>
      <c r="E17" s="31" t="s">
        <v>60</v>
      </c>
      <c r="F17" s="31">
        <v>585645</v>
      </c>
      <c r="G17" s="31">
        <v>26556</v>
      </c>
      <c r="H17" s="31" t="s">
        <v>60</v>
      </c>
      <c r="I17" s="31">
        <v>110292</v>
      </c>
      <c r="J17" s="31">
        <v>131864</v>
      </c>
      <c r="K17" s="31">
        <v>67</v>
      </c>
      <c r="L17" s="31">
        <v>53228</v>
      </c>
      <c r="M17" s="31">
        <v>123026</v>
      </c>
      <c r="N17" s="31">
        <v>140612</v>
      </c>
      <c r="O17" s="31"/>
      <c r="P17" s="31">
        <v>1574576</v>
      </c>
      <c r="Q17" s="31">
        <v>1816</v>
      </c>
      <c r="R17" s="31">
        <v>321</v>
      </c>
      <c r="S17" s="31">
        <v>1378003</v>
      </c>
      <c r="T17" s="31">
        <v>3759</v>
      </c>
      <c r="U17" s="31">
        <v>58969</v>
      </c>
      <c r="V17" s="31">
        <v>5838</v>
      </c>
      <c r="W17" s="31">
        <v>134</v>
      </c>
      <c r="X17" s="31">
        <v>117494</v>
      </c>
      <c r="Y17" s="31">
        <v>8242</v>
      </c>
      <c r="Z17" s="31"/>
      <c r="AA17" s="31">
        <v>1907137</v>
      </c>
      <c r="AB17" s="31">
        <v>1652335</v>
      </c>
      <c r="AC17" s="31">
        <v>254802</v>
      </c>
      <c r="AD17" s="31"/>
      <c r="AE17" s="31">
        <v>152348</v>
      </c>
      <c r="AF17" s="31">
        <v>4425</v>
      </c>
      <c r="AG17" s="31">
        <v>146774</v>
      </c>
      <c r="AH17" s="31" t="s">
        <v>60</v>
      </c>
      <c r="AI17" s="31">
        <v>1149</v>
      </c>
    </row>
    <row r="18" spans="1:35" ht="15.75">
      <c r="A18" s="7" t="s">
        <v>66</v>
      </c>
      <c r="B18" s="31">
        <v>7959386</v>
      </c>
      <c r="C18" s="31">
        <v>2621626</v>
      </c>
      <c r="D18" s="31">
        <v>1930168</v>
      </c>
      <c r="E18" s="31">
        <v>1493101</v>
      </c>
      <c r="F18" s="31">
        <v>437067</v>
      </c>
      <c r="G18" s="31">
        <v>6560</v>
      </c>
      <c r="H18" s="31" t="s">
        <v>60</v>
      </c>
      <c r="I18" s="31">
        <v>115290</v>
      </c>
      <c r="J18" s="31">
        <v>26268</v>
      </c>
      <c r="K18" s="31" t="s">
        <v>60</v>
      </c>
      <c r="L18" s="31">
        <v>179065</v>
      </c>
      <c r="M18" s="31">
        <v>27956</v>
      </c>
      <c r="N18" s="31">
        <v>81928</v>
      </c>
      <c r="O18" s="31"/>
      <c r="P18" s="31">
        <v>198930</v>
      </c>
      <c r="Q18" s="31">
        <v>5691</v>
      </c>
      <c r="R18" s="31" t="s">
        <v>60</v>
      </c>
      <c r="S18" s="31">
        <v>36217</v>
      </c>
      <c r="T18" s="31">
        <v>81</v>
      </c>
      <c r="U18" s="31">
        <v>39514</v>
      </c>
      <c r="V18" s="31">
        <v>6074</v>
      </c>
      <c r="W18" s="31" t="s">
        <v>60</v>
      </c>
      <c r="X18" s="31">
        <v>58429</v>
      </c>
      <c r="Y18" s="31">
        <v>52924</v>
      </c>
      <c r="Z18" s="31"/>
      <c r="AA18" s="31">
        <v>2641587</v>
      </c>
      <c r="AB18" s="31">
        <v>2066842</v>
      </c>
      <c r="AC18" s="31">
        <v>574745</v>
      </c>
      <c r="AD18" s="31"/>
      <c r="AE18" s="31">
        <v>567075</v>
      </c>
      <c r="AF18" s="31">
        <v>35708</v>
      </c>
      <c r="AG18" s="31">
        <v>472444</v>
      </c>
      <c r="AH18" s="31" t="s">
        <v>60</v>
      </c>
      <c r="AI18" s="31">
        <v>58923</v>
      </c>
    </row>
    <row r="19" spans="1:35" ht="15.75">
      <c r="A19" s="7" t="s">
        <v>10</v>
      </c>
      <c r="B19" s="31">
        <v>45961204</v>
      </c>
      <c r="C19" s="31" t="s">
        <v>60</v>
      </c>
      <c r="D19" s="31">
        <v>38456615</v>
      </c>
      <c r="E19" s="31">
        <v>29562900</v>
      </c>
      <c r="F19" s="31">
        <v>8893715</v>
      </c>
      <c r="G19" s="31">
        <v>293098</v>
      </c>
      <c r="H19" s="31">
        <v>207460</v>
      </c>
      <c r="I19" s="31">
        <v>1084872</v>
      </c>
      <c r="J19" s="31">
        <v>2799610</v>
      </c>
      <c r="K19" s="31">
        <v>8352</v>
      </c>
      <c r="L19" s="31">
        <v>2387900</v>
      </c>
      <c r="M19" s="31">
        <v>1172492</v>
      </c>
      <c r="N19" s="31">
        <v>939931</v>
      </c>
      <c r="O19" s="31"/>
      <c r="P19" s="31">
        <v>2123462</v>
      </c>
      <c r="Q19" s="31">
        <v>6418</v>
      </c>
      <c r="R19" s="31">
        <v>16000</v>
      </c>
      <c r="S19" s="31">
        <v>263623</v>
      </c>
      <c r="T19" s="31">
        <v>16629</v>
      </c>
      <c r="U19" s="31">
        <v>1449604</v>
      </c>
      <c r="V19" s="31">
        <v>165332</v>
      </c>
      <c r="W19" s="31">
        <v>24424</v>
      </c>
      <c r="X19" s="31">
        <v>171749</v>
      </c>
      <c r="Y19" s="31">
        <v>9683</v>
      </c>
      <c r="Z19" s="31"/>
      <c r="AA19" s="31">
        <v>2426900</v>
      </c>
      <c r="AB19" s="31" t="s">
        <v>60</v>
      </c>
      <c r="AC19" s="31">
        <v>2426900</v>
      </c>
      <c r="AD19" s="31"/>
      <c r="AE19" s="31">
        <v>2954227</v>
      </c>
      <c r="AF19" s="31">
        <v>1927</v>
      </c>
      <c r="AG19" s="31">
        <v>2916100</v>
      </c>
      <c r="AH19" s="31">
        <v>36200</v>
      </c>
      <c r="AI19" s="31">
        <v>0</v>
      </c>
    </row>
    <row r="20" spans="1:35" ht="15.75">
      <c r="A20" s="7" t="s">
        <v>11</v>
      </c>
      <c r="B20" s="31">
        <v>23602510</v>
      </c>
      <c r="C20" s="31">
        <v>927590</v>
      </c>
      <c r="D20" s="31">
        <v>9132965</v>
      </c>
      <c r="E20" s="31">
        <v>5938448</v>
      </c>
      <c r="F20" s="31">
        <v>3194517</v>
      </c>
      <c r="G20" s="31">
        <v>195696</v>
      </c>
      <c r="H20" s="31" t="s">
        <v>60</v>
      </c>
      <c r="I20" s="31">
        <v>505054</v>
      </c>
      <c r="J20" s="31">
        <v>1801798</v>
      </c>
      <c r="K20" s="31" t="s">
        <v>60</v>
      </c>
      <c r="L20" s="31" t="s">
        <v>60</v>
      </c>
      <c r="M20" s="31">
        <v>224910</v>
      </c>
      <c r="N20" s="31">
        <v>467059</v>
      </c>
      <c r="O20" s="31"/>
      <c r="P20" s="31">
        <v>719422</v>
      </c>
      <c r="Q20" s="31">
        <v>4103</v>
      </c>
      <c r="R20" s="31" t="s">
        <v>60</v>
      </c>
      <c r="S20" s="31">
        <v>59608</v>
      </c>
      <c r="T20" s="31">
        <v>35418</v>
      </c>
      <c r="U20" s="31">
        <v>395140</v>
      </c>
      <c r="V20" s="31">
        <v>114915</v>
      </c>
      <c r="W20" s="31" t="s">
        <v>60</v>
      </c>
      <c r="X20" s="31">
        <v>81296</v>
      </c>
      <c r="Y20" s="31">
        <v>28942</v>
      </c>
      <c r="Z20" s="31"/>
      <c r="AA20" s="31">
        <v>12648079</v>
      </c>
      <c r="AB20" s="31">
        <v>11643781</v>
      </c>
      <c r="AC20" s="31">
        <v>1004298</v>
      </c>
      <c r="AD20" s="31"/>
      <c r="AE20" s="31">
        <v>174454</v>
      </c>
      <c r="AF20" s="31">
        <v>0</v>
      </c>
      <c r="AG20" s="31">
        <v>0</v>
      </c>
      <c r="AH20" s="31" t="s">
        <v>60</v>
      </c>
      <c r="AI20" s="31">
        <v>174454</v>
      </c>
    </row>
    <row r="21" spans="1:35" ht="15.75">
      <c r="A21" s="7" t="s">
        <v>12</v>
      </c>
      <c r="B21" s="31">
        <v>7714451</v>
      </c>
      <c r="C21" s="31" t="s">
        <v>60</v>
      </c>
      <c r="D21" s="31">
        <v>4732032</v>
      </c>
      <c r="E21" s="31">
        <v>3529065</v>
      </c>
      <c r="F21" s="31">
        <v>1202967</v>
      </c>
      <c r="G21" s="31">
        <v>51383</v>
      </c>
      <c r="H21" s="31" t="s">
        <v>60</v>
      </c>
      <c r="I21" s="31">
        <v>165602</v>
      </c>
      <c r="J21" s="31">
        <v>88377</v>
      </c>
      <c r="K21" s="31" t="s">
        <v>60</v>
      </c>
      <c r="L21" s="31">
        <v>117641</v>
      </c>
      <c r="M21" s="31">
        <v>120386</v>
      </c>
      <c r="N21" s="31">
        <v>659578</v>
      </c>
      <c r="O21" s="31"/>
      <c r="P21" s="31">
        <v>275600</v>
      </c>
      <c r="Q21" s="31" t="s">
        <v>60</v>
      </c>
      <c r="R21" s="31" t="s">
        <v>60</v>
      </c>
      <c r="S21" s="31">
        <v>1818</v>
      </c>
      <c r="T21" s="31">
        <v>665</v>
      </c>
      <c r="U21" s="31">
        <v>191757</v>
      </c>
      <c r="V21" s="31">
        <v>306</v>
      </c>
      <c r="W21" s="31">
        <v>15001</v>
      </c>
      <c r="X21" s="31">
        <v>53544</v>
      </c>
      <c r="Y21" s="31">
        <v>12509</v>
      </c>
      <c r="Z21" s="31"/>
      <c r="AA21" s="31">
        <v>2576863</v>
      </c>
      <c r="AB21" s="31">
        <v>2430032</v>
      </c>
      <c r="AC21" s="31">
        <v>146831</v>
      </c>
      <c r="AD21" s="31"/>
      <c r="AE21" s="31">
        <v>129956</v>
      </c>
      <c r="AF21" s="31">
        <v>29351</v>
      </c>
      <c r="AG21" s="31">
        <v>100605</v>
      </c>
      <c r="AH21" s="31" t="s">
        <v>60</v>
      </c>
      <c r="AI21" s="31">
        <v>0</v>
      </c>
    </row>
    <row r="22" spans="1:35" ht="15.75">
      <c r="A22" s="7" t="s">
        <v>13</v>
      </c>
      <c r="B22" s="31">
        <v>4848359</v>
      </c>
      <c r="C22" s="31" t="s">
        <v>60</v>
      </c>
      <c r="D22" s="31">
        <v>2396117</v>
      </c>
      <c r="E22" s="31">
        <v>1790830</v>
      </c>
      <c r="F22" s="31">
        <v>605287</v>
      </c>
      <c r="G22" s="31">
        <v>9710</v>
      </c>
      <c r="H22" s="31" t="s">
        <v>60</v>
      </c>
      <c r="I22" s="31">
        <v>97359</v>
      </c>
      <c r="J22" s="31">
        <v>362234</v>
      </c>
      <c r="K22" s="31">
        <v>884</v>
      </c>
      <c r="L22" s="31">
        <v>2592</v>
      </c>
      <c r="M22" s="31">
        <v>51141</v>
      </c>
      <c r="N22" s="31">
        <v>81367</v>
      </c>
      <c r="O22" s="31"/>
      <c r="P22" s="31">
        <v>367178</v>
      </c>
      <c r="Q22" s="31">
        <v>1721</v>
      </c>
      <c r="R22" s="31">
        <v>258</v>
      </c>
      <c r="S22" s="31">
        <v>2962</v>
      </c>
      <c r="T22" s="31">
        <v>46428</v>
      </c>
      <c r="U22" s="31">
        <v>195431</v>
      </c>
      <c r="V22" s="31">
        <v>10341</v>
      </c>
      <c r="W22" s="31">
        <v>58067</v>
      </c>
      <c r="X22" s="31">
        <v>47431</v>
      </c>
      <c r="Y22" s="31">
        <v>4539</v>
      </c>
      <c r="Z22" s="31"/>
      <c r="AA22" s="31">
        <v>2076673</v>
      </c>
      <c r="AB22" s="31">
        <v>1835864</v>
      </c>
      <c r="AC22" s="31">
        <v>240809</v>
      </c>
      <c r="AD22" s="31"/>
      <c r="AE22" s="31">
        <v>8391</v>
      </c>
      <c r="AF22" s="31" t="s">
        <v>60</v>
      </c>
      <c r="AG22" s="31" t="s">
        <v>60</v>
      </c>
      <c r="AH22" s="31">
        <v>5463</v>
      </c>
      <c r="AI22" s="31">
        <v>2928</v>
      </c>
    </row>
    <row r="23" spans="1:35" ht="15.75">
      <c r="A23" s="7" t="s">
        <v>14</v>
      </c>
      <c r="B23" s="31">
        <v>39857069</v>
      </c>
      <c r="C23" s="31">
        <v>59589</v>
      </c>
      <c r="D23" s="31">
        <v>18699777</v>
      </c>
      <c r="E23" s="31">
        <v>11336866</v>
      </c>
      <c r="F23" s="31">
        <v>7362911</v>
      </c>
      <c r="G23" s="31">
        <v>296162</v>
      </c>
      <c r="H23" s="31">
        <v>888260</v>
      </c>
      <c r="I23" s="31">
        <v>456406</v>
      </c>
      <c r="J23" s="31">
        <v>1367939</v>
      </c>
      <c r="K23" s="31">
        <v>6387</v>
      </c>
      <c r="L23" s="31">
        <v>1439894</v>
      </c>
      <c r="M23" s="31">
        <v>764296</v>
      </c>
      <c r="N23" s="31">
        <v>2143567</v>
      </c>
      <c r="O23" s="31"/>
      <c r="P23" s="31">
        <v>2751479</v>
      </c>
      <c r="Q23" s="31">
        <v>18160</v>
      </c>
      <c r="R23" s="31">
        <v>15918</v>
      </c>
      <c r="S23" s="31">
        <v>342729</v>
      </c>
      <c r="T23" s="31">
        <v>39534</v>
      </c>
      <c r="U23" s="31">
        <v>1618750</v>
      </c>
      <c r="V23" s="31">
        <v>116118</v>
      </c>
      <c r="W23" s="31">
        <v>15016</v>
      </c>
      <c r="X23" s="31">
        <v>552696</v>
      </c>
      <c r="Y23" s="31">
        <v>32558</v>
      </c>
      <c r="Z23" s="31"/>
      <c r="AA23" s="31">
        <v>17883834</v>
      </c>
      <c r="AB23" s="31">
        <v>15296693</v>
      </c>
      <c r="AC23" s="31">
        <v>2587141</v>
      </c>
      <c r="AD23" s="31"/>
      <c r="AE23" s="31">
        <v>462390</v>
      </c>
      <c r="AF23" s="31">
        <v>382081</v>
      </c>
      <c r="AG23" s="31">
        <v>80309</v>
      </c>
      <c r="AH23" s="31" t="s">
        <v>60</v>
      </c>
      <c r="AI23" s="31">
        <v>0</v>
      </c>
    </row>
    <row r="24" spans="1:35" ht="15.75">
      <c r="A24" s="7" t="s">
        <v>15</v>
      </c>
      <c r="B24" s="31">
        <v>19397879</v>
      </c>
      <c r="C24" s="31">
        <v>12927</v>
      </c>
      <c r="D24" s="31">
        <v>12119558</v>
      </c>
      <c r="E24" s="31">
        <v>7795091</v>
      </c>
      <c r="F24" s="31">
        <v>4324467</v>
      </c>
      <c r="G24" s="31">
        <v>51578</v>
      </c>
      <c r="H24" s="31">
        <v>602410</v>
      </c>
      <c r="I24" s="31">
        <v>236175</v>
      </c>
      <c r="J24" s="31">
        <v>1420135</v>
      </c>
      <c r="K24" s="31">
        <v>1760</v>
      </c>
      <c r="L24" s="31">
        <v>202149</v>
      </c>
      <c r="M24" s="31">
        <v>418810</v>
      </c>
      <c r="N24" s="31">
        <v>1391450</v>
      </c>
      <c r="O24" s="31"/>
      <c r="P24" s="31">
        <v>749114</v>
      </c>
      <c r="Q24" s="31">
        <v>12726</v>
      </c>
      <c r="R24" s="31">
        <v>5792</v>
      </c>
      <c r="S24" s="31">
        <v>8582</v>
      </c>
      <c r="T24" s="31">
        <v>19495</v>
      </c>
      <c r="U24" s="31">
        <v>321055</v>
      </c>
      <c r="V24" s="31">
        <v>252033</v>
      </c>
      <c r="W24" s="31" t="s">
        <v>60</v>
      </c>
      <c r="X24" s="31">
        <v>51828</v>
      </c>
      <c r="Y24" s="31">
        <v>77603</v>
      </c>
      <c r="Z24" s="31"/>
      <c r="AA24" s="31">
        <v>6514797</v>
      </c>
      <c r="AB24" s="31">
        <v>5816072</v>
      </c>
      <c r="AC24" s="31">
        <v>698725</v>
      </c>
      <c r="AD24" s="31"/>
      <c r="AE24" s="31">
        <v>1483</v>
      </c>
      <c r="AF24" s="31">
        <v>409</v>
      </c>
      <c r="AG24" s="31" t="s">
        <v>60</v>
      </c>
      <c r="AH24" s="31">
        <v>1074</v>
      </c>
      <c r="AI24" s="31">
        <v>0</v>
      </c>
    </row>
    <row r="25" spans="1:35" ht="15.75">
      <c r="A25" s="7" t="s">
        <v>16</v>
      </c>
      <c r="B25" s="31">
        <v>10088480</v>
      </c>
      <c r="C25" s="31">
        <v>1671</v>
      </c>
      <c r="D25" s="31">
        <v>4687073</v>
      </c>
      <c r="E25" s="31">
        <v>3279789</v>
      </c>
      <c r="F25" s="31">
        <v>1407284</v>
      </c>
      <c r="G25" s="31">
        <v>22183</v>
      </c>
      <c r="H25" s="31">
        <v>303374</v>
      </c>
      <c r="I25" s="31">
        <v>114363</v>
      </c>
      <c r="J25" s="31">
        <v>671937</v>
      </c>
      <c r="K25" s="31">
        <v>3818</v>
      </c>
      <c r="L25" s="31">
        <v>39039</v>
      </c>
      <c r="M25" s="31">
        <v>212469</v>
      </c>
      <c r="N25" s="31">
        <v>40101</v>
      </c>
      <c r="O25" s="31"/>
      <c r="P25" s="31">
        <v>954503</v>
      </c>
      <c r="Q25" s="31">
        <v>16456</v>
      </c>
      <c r="R25" s="31">
        <v>30314</v>
      </c>
      <c r="S25" s="31">
        <v>34590</v>
      </c>
      <c r="T25" s="31">
        <v>28200</v>
      </c>
      <c r="U25" s="31">
        <v>664178</v>
      </c>
      <c r="V25" s="31">
        <v>21833</v>
      </c>
      <c r="W25" s="31">
        <v>9865</v>
      </c>
      <c r="X25" s="31">
        <v>146470</v>
      </c>
      <c r="Y25" s="31">
        <v>2597</v>
      </c>
      <c r="Z25" s="31"/>
      <c r="AA25" s="31">
        <v>4340423</v>
      </c>
      <c r="AB25" s="31">
        <v>3897236</v>
      </c>
      <c r="AC25" s="31">
        <v>443187</v>
      </c>
      <c r="AD25" s="31"/>
      <c r="AE25" s="31">
        <v>104810</v>
      </c>
      <c r="AF25" s="31">
        <v>82600</v>
      </c>
      <c r="AG25" s="31">
        <v>22210</v>
      </c>
      <c r="AH25" s="31" t="s">
        <v>60</v>
      </c>
      <c r="AI25" s="31">
        <v>0</v>
      </c>
    </row>
    <row r="26" spans="1:35" ht="15.75">
      <c r="A26" s="7" t="s">
        <v>17</v>
      </c>
      <c r="B26" s="31">
        <v>9546790</v>
      </c>
      <c r="C26" s="31">
        <v>714895</v>
      </c>
      <c r="D26" s="31">
        <v>4494809</v>
      </c>
      <c r="E26" s="31">
        <v>3304091</v>
      </c>
      <c r="F26" s="31">
        <v>1190718</v>
      </c>
      <c r="G26" s="31">
        <v>142126</v>
      </c>
      <c r="H26" s="31">
        <v>304</v>
      </c>
      <c r="I26" s="31">
        <v>408321</v>
      </c>
      <c r="J26" s="31">
        <v>461075</v>
      </c>
      <c r="K26" s="31" t="s">
        <v>60</v>
      </c>
      <c r="L26" s="31">
        <v>373</v>
      </c>
      <c r="M26" s="31">
        <v>130247</v>
      </c>
      <c r="N26" s="31">
        <v>48272</v>
      </c>
      <c r="O26" s="31"/>
      <c r="P26" s="31">
        <v>433229</v>
      </c>
      <c r="Q26" s="31">
        <v>3647</v>
      </c>
      <c r="R26" s="31">
        <v>6993</v>
      </c>
      <c r="S26" s="31">
        <v>28187</v>
      </c>
      <c r="T26" s="31">
        <v>32780</v>
      </c>
      <c r="U26" s="31">
        <v>222978</v>
      </c>
      <c r="V26" s="31">
        <v>31881</v>
      </c>
      <c r="W26" s="31">
        <v>5857</v>
      </c>
      <c r="X26" s="31">
        <v>98132</v>
      </c>
      <c r="Y26" s="31">
        <v>2774</v>
      </c>
      <c r="Z26" s="31"/>
      <c r="AA26" s="31">
        <v>3851644</v>
      </c>
      <c r="AB26" s="31">
        <v>3413677</v>
      </c>
      <c r="AC26" s="31">
        <v>437967</v>
      </c>
      <c r="AD26" s="31"/>
      <c r="AE26" s="31">
        <v>52213</v>
      </c>
      <c r="AF26" s="31">
        <v>0</v>
      </c>
      <c r="AG26" s="31" t="s">
        <v>60</v>
      </c>
      <c r="AH26" s="31">
        <v>52213</v>
      </c>
      <c r="AI26" s="31">
        <v>0</v>
      </c>
    </row>
    <row r="27" spans="1:35" ht="15.75">
      <c r="A27" s="7" t="s">
        <v>18</v>
      </c>
      <c r="B27" s="31">
        <v>12059970</v>
      </c>
      <c r="C27" s="31">
        <v>660902</v>
      </c>
      <c r="D27" s="31">
        <v>5714427</v>
      </c>
      <c r="E27" s="31">
        <v>3600598</v>
      </c>
      <c r="F27" s="31">
        <v>2113829</v>
      </c>
      <c r="G27" s="31">
        <v>145648</v>
      </c>
      <c r="H27" s="31">
        <v>196</v>
      </c>
      <c r="I27" s="31">
        <v>165161</v>
      </c>
      <c r="J27" s="31">
        <v>702651</v>
      </c>
      <c r="K27" s="31">
        <v>7704</v>
      </c>
      <c r="L27" s="31">
        <v>61126</v>
      </c>
      <c r="M27" s="31">
        <v>228749</v>
      </c>
      <c r="N27" s="31">
        <v>802594</v>
      </c>
      <c r="O27" s="31"/>
      <c r="P27" s="31">
        <v>499502</v>
      </c>
      <c r="Q27" s="31">
        <v>6801</v>
      </c>
      <c r="R27" s="31">
        <v>279</v>
      </c>
      <c r="S27" s="31">
        <v>115618</v>
      </c>
      <c r="T27" s="31">
        <v>30531</v>
      </c>
      <c r="U27" s="31">
        <v>211646</v>
      </c>
      <c r="V27" s="31">
        <v>16795</v>
      </c>
      <c r="W27" s="31" t="s">
        <v>60</v>
      </c>
      <c r="X27" s="31">
        <v>112292</v>
      </c>
      <c r="Y27" s="31">
        <v>5540</v>
      </c>
      <c r="Z27" s="31"/>
      <c r="AA27" s="31">
        <v>5010439</v>
      </c>
      <c r="AB27" s="31">
        <v>4499086</v>
      </c>
      <c r="AC27" s="31">
        <v>511353</v>
      </c>
      <c r="AD27" s="31"/>
      <c r="AE27" s="31">
        <v>174700</v>
      </c>
      <c r="AF27" s="31">
        <v>48248</v>
      </c>
      <c r="AG27" s="31">
        <v>3480</v>
      </c>
      <c r="AH27" s="31">
        <v>122972</v>
      </c>
      <c r="AI27" s="31">
        <v>0</v>
      </c>
    </row>
    <row r="28" spans="1:35" ht="15.75">
      <c r="A28" s="7" t="s">
        <v>19</v>
      </c>
      <c r="B28" s="31">
        <v>11357686</v>
      </c>
      <c r="C28" s="31">
        <v>60172</v>
      </c>
      <c r="D28" s="31">
        <v>6864723</v>
      </c>
      <c r="E28" s="31">
        <v>4252693</v>
      </c>
      <c r="F28" s="31">
        <v>2612030</v>
      </c>
      <c r="G28" s="31">
        <v>75774</v>
      </c>
      <c r="H28" s="31">
        <v>708462</v>
      </c>
      <c r="I28" s="31">
        <v>870872</v>
      </c>
      <c r="J28" s="31">
        <v>631641</v>
      </c>
      <c r="K28" s="31">
        <v>5191</v>
      </c>
      <c r="L28" s="31">
        <v>9349</v>
      </c>
      <c r="M28" s="31">
        <v>163770</v>
      </c>
      <c r="N28" s="31">
        <v>146971</v>
      </c>
      <c r="O28" s="31"/>
      <c r="P28" s="31">
        <v>393129</v>
      </c>
      <c r="Q28" s="31" t="s">
        <v>60</v>
      </c>
      <c r="R28" s="31" t="s">
        <v>60</v>
      </c>
      <c r="S28" s="31">
        <v>148116</v>
      </c>
      <c r="T28" s="31">
        <v>31994</v>
      </c>
      <c r="U28" s="31">
        <v>79284</v>
      </c>
      <c r="V28" s="31">
        <v>15477</v>
      </c>
      <c r="W28" s="31">
        <v>7577</v>
      </c>
      <c r="X28" s="31">
        <v>106475</v>
      </c>
      <c r="Y28" s="31">
        <v>4206</v>
      </c>
      <c r="Z28" s="31"/>
      <c r="AA28" s="31">
        <v>3604434</v>
      </c>
      <c r="AB28" s="31">
        <v>3246226</v>
      </c>
      <c r="AC28" s="31">
        <v>358208</v>
      </c>
      <c r="AD28" s="31"/>
      <c r="AE28" s="31">
        <v>435228</v>
      </c>
      <c r="AF28" s="31" t="s">
        <v>60</v>
      </c>
      <c r="AG28" s="31" t="s">
        <v>60</v>
      </c>
      <c r="AH28" s="31">
        <v>435228</v>
      </c>
      <c r="AI28" s="31">
        <v>0</v>
      </c>
    </row>
    <row r="29" spans="1:35" ht="15.75">
      <c r="A29" s="7" t="s">
        <v>20</v>
      </c>
      <c r="B29" s="31">
        <v>4410632</v>
      </c>
      <c r="C29" s="31">
        <v>39308</v>
      </c>
      <c r="D29" s="31">
        <v>2250293</v>
      </c>
      <c r="E29" s="31">
        <v>1529113</v>
      </c>
      <c r="F29" s="31">
        <v>721180</v>
      </c>
      <c r="G29" s="31">
        <v>19647</v>
      </c>
      <c r="H29" s="31">
        <v>56264</v>
      </c>
      <c r="I29" s="31">
        <v>99654</v>
      </c>
      <c r="J29" s="31">
        <v>250468</v>
      </c>
      <c r="K29" s="31">
        <v>1435</v>
      </c>
      <c r="L29" s="31">
        <v>21573</v>
      </c>
      <c r="M29" s="31">
        <v>132950</v>
      </c>
      <c r="N29" s="31">
        <v>139189</v>
      </c>
      <c r="O29" s="31"/>
      <c r="P29" s="31">
        <v>281155</v>
      </c>
      <c r="Q29" s="31">
        <v>6237</v>
      </c>
      <c r="R29" s="31">
        <v>536</v>
      </c>
      <c r="S29" s="31">
        <v>11095</v>
      </c>
      <c r="T29" s="31">
        <v>16578</v>
      </c>
      <c r="U29" s="31">
        <v>112557</v>
      </c>
      <c r="V29" s="31">
        <v>10816</v>
      </c>
      <c r="W29" s="31" t="s">
        <v>60</v>
      </c>
      <c r="X29" s="31">
        <v>113492</v>
      </c>
      <c r="Y29" s="31">
        <v>9844</v>
      </c>
      <c r="Z29" s="31"/>
      <c r="AA29" s="31">
        <v>1790833</v>
      </c>
      <c r="AB29" s="31">
        <v>1605096</v>
      </c>
      <c r="AC29" s="31">
        <v>185737</v>
      </c>
      <c r="AD29" s="31"/>
      <c r="AE29" s="31">
        <v>49043</v>
      </c>
      <c r="AF29" s="31">
        <v>13801</v>
      </c>
      <c r="AG29" s="31">
        <v>35242</v>
      </c>
      <c r="AH29" s="31" t="s">
        <v>60</v>
      </c>
      <c r="AI29" s="31">
        <v>0</v>
      </c>
    </row>
    <row r="30" spans="1:35" ht="15.75">
      <c r="A30" s="7" t="s">
        <v>21</v>
      </c>
      <c r="B30" s="31">
        <v>22427037</v>
      </c>
      <c r="C30" s="31">
        <v>808763</v>
      </c>
      <c r="D30" s="31">
        <v>9567244</v>
      </c>
      <c r="E30" s="31">
        <v>4716179</v>
      </c>
      <c r="F30" s="31">
        <v>4851065</v>
      </c>
      <c r="G30" s="31">
        <v>31682</v>
      </c>
      <c r="H30" s="31">
        <v>1022368</v>
      </c>
      <c r="I30" s="31">
        <v>541758</v>
      </c>
      <c r="J30" s="31">
        <v>1084195</v>
      </c>
      <c r="K30" s="31">
        <v>1175</v>
      </c>
      <c r="L30" s="31">
        <v>145437</v>
      </c>
      <c r="M30" s="31">
        <v>372724</v>
      </c>
      <c r="N30" s="31">
        <v>1651726</v>
      </c>
      <c r="O30" s="31"/>
      <c r="P30" s="31">
        <v>850913</v>
      </c>
      <c r="Q30" s="31">
        <v>1524</v>
      </c>
      <c r="R30" s="31">
        <v>1953</v>
      </c>
      <c r="S30" s="31">
        <v>119084</v>
      </c>
      <c r="T30" s="31">
        <v>17207</v>
      </c>
      <c r="U30" s="31">
        <v>501417</v>
      </c>
      <c r="V30" s="31">
        <v>27929</v>
      </c>
      <c r="W30" s="31" t="s">
        <v>60</v>
      </c>
      <c r="X30" s="31">
        <v>179997</v>
      </c>
      <c r="Y30" s="31">
        <v>1802</v>
      </c>
      <c r="Z30" s="31"/>
      <c r="AA30" s="31">
        <v>10540951</v>
      </c>
      <c r="AB30" s="31">
        <v>9507776</v>
      </c>
      <c r="AC30" s="31">
        <v>1033175</v>
      </c>
      <c r="AD30" s="31"/>
      <c r="AE30" s="31">
        <v>659166</v>
      </c>
      <c r="AF30" s="31">
        <v>214378</v>
      </c>
      <c r="AG30" s="31">
        <v>241668</v>
      </c>
      <c r="AH30" s="31" t="s">
        <v>60</v>
      </c>
      <c r="AI30" s="31">
        <v>203120</v>
      </c>
    </row>
    <row r="31" spans="1:35" ht="15.75">
      <c r="A31" s="7" t="s">
        <v>22</v>
      </c>
      <c r="B31" s="31">
        <v>29654803</v>
      </c>
      <c r="C31" s="31">
        <v>7197</v>
      </c>
      <c r="D31" s="31">
        <v>9022362</v>
      </c>
      <c r="E31" s="31">
        <v>6490305</v>
      </c>
      <c r="F31" s="31">
        <v>2532057</v>
      </c>
      <c r="G31" s="31">
        <v>85843</v>
      </c>
      <c r="H31" s="31">
        <v>70467</v>
      </c>
      <c r="I31" s="31">
        <v>406251</v>
      </c>
      <c r="J31" s="31">
        <v>769144</v>
      </c>
      <c r="K31" s="31">
        <v>887</v>
      </c>
      <c r="L31" s="31" t="s">
        <v>60</v>
      </c>
      <c r="M31" s="31">
        <v>594173</v>
      </c>
      <c r="N31" s="31">
        <v>605292</v>
      </c>
      <c r="O31" s="32"/>
      <c r="P31" s="31">
        <v>1154719</v>
      </c>
      <c r="Q31" s="31">
        <v>3702</v>
      </c>
      <c r="R31" s="31">
        <v>15767</v>
      </c>
      <c r="S31" s="31">
        <v>25701</v>
      </c>
      <c r="T31" s="31">
        <v>5637</v>
      </c>
      <c r="U31" s="31">
        <v>444827</v>
      </c>
      <c r="V31" s="31">
        <v>101432</v>
      </c>
      <c r="W31" s="31" t="s">
        <v>60</v>
      </c>
      <c r="X31" s="31">
        <v>301510</v>
      </c>
      <c r="Y31" s="31">
        <v>256143</v>
      </c>
      <c r="Z31" s="32"/>
      <c r="AA31" s="31">
        <v>18689278</v>
      </c>
      <c r="AB31" s="31">
        <v>16280331</v>
      </c>
      <c r="AC31" s="31">
        <v>2408947</v>
      </c>
      <c r="AD31" s="32"/>
      <c r="AE31" s="31">
        <v>781247</v>
      </c>
      <c r="AF31" s="31">
        <v>472956</v>
      </c>
      <c r="AG31" s="31">
        <v>308291</v>
      </c>
      <c r="AH31" s="31" t="s">
        <v>60</v>
      </c>
      <c r="AI31" s="31">
        <v>0</v>
      </c>
    </row>
    <row r="32" spans="1:35" ht="15.75">
      <c r="A32" s="7" t="s">
        <v>23</v>
      </c>
      <c r="B32" s="31">
        <v>30508361</v>
      </c>
      <c r="C32" s="31">
        <v>2161275</v>
      </c>
      <c r="D32" s="31">
        <v>14692735</v>
      </c>
      <c r="E32" s="31">
        <v>9854016</v>
      </c>
      <c r="F32" s="31">
        <v>4838719</v>
      </c>
      <c r="G32" s="31">
        <v>157335</v>
      </c>
      <c r="H32" s="31">
        <v>124677</v>
      </c>
      <c r="I32" s="31">
        <v>395999</v>
      </c>
      <c r="J32" s="31">
        <v>1445786</v>
      </c>
      <c r="K32" s="31">
        <v>2903</v>
      </c>
      <c r="L32" s="31">
        <v>42471</v>
      </c>
      <c r="M32" s="31">
        <v>1007822</v>
      </c>
      <c r="N32" s="31">
        <v>1661726</v>
      </c>
      <c r="O32" s="31"/>
      <c r="P32" s="31">
        <v>1948194</v>
      </c>
      <c r="Q32" s="31">
        <v>19693</v>
      </c>
      <c r="R32" s="31" t="s">
        <v>60</v>
      </c>
      <c r="S32" s="31">
        <v>25958</v>
      </c>
      <c r="T32" s="31">
        <v>48618</v>
      </c>
      <c r="U32" s="31">
        <v>1322630</v>
      </c>
      <c r="V32" s="31">
        <v>58228</v>
      </c>
      <c r="W32" s="31">
        <v>34678</v>
      </c>
      <c r="X32" s="31">
        <v>217314</v>
      </c>
      <c r="Y32" s="31">
        <v>221075</v>
      </c>
      <c r="Z32" s="31"/>
      <c r="AA32" s="31">
        <v>11333887</v>
      </c>
      <c r="AB32" s="31">
        <v>10238864</v>
      </c>
      <c r="AC32" s="31">
        <v>1095023</v>
      </c>
      <c r="AD32" s="31"/>
      <c r="AE32" s="31">
        <v>372270</v>
      </c>
      <c r="AF32" s="31">
        <v>283</v>
      </c>
      <c r="AG32" s="31">
        <v>340570</v>
      </c>
      <c r="AH32" s="31">
        <v>31417</v>
      </c>
      <c r="AI32" s="31">
        <v>0</v>
      </c>
    </row>
    <row r="33" spans="1:35" ht="15.75">
      <c r="A33" s="7" t="s">
        <v>24</v>
      </c>
      <c r="B33" s="31">
        <v>26697469</v>
      </c>
      <c r="C33" s="31">
        <v>818513</v>
      </c>
      <c r="D33" s="31">
        <v>10614808</v>
      </c>
      <c r="E33" s="31">
        <v>5830256</v>
      </c>
      <c r="F33" s="31">
        <v>4784552</v>
      </c>
      <c r="G33" s="31">
        <v>91745</v>
      </c>
      <c r="H33" s="31">
        <v>75597</v>
      </c>
      <c r="I33" s="31">
        <v>519547</v>
      </c>
      <c r="J33" s="31">
        <v>936893</v>
      </c>
      <c r="K33" s="31">
        <v>1192</v>
      </c>
      <c r="L33" s="31">
        <v>54</v>
      </c>
      <c r="M33" s="31">
        <v>593410</v>
      </c>
      <c r="N33" s="31">
        <v>2566114</v>
      </c>
      <c r="O33" s="31"/>
      <c r="P33" s="31">
        <v>1476228</v>
      </c>
      <c r="Q33" s="31">
        <v>2765</v>
      </c>
      <c r="R33" s="31">
        <v>1144</v>
      </c>
      <c r="S33" s="31">
        <v>9045</v>
      </c>
      <c r="T33" s="31">
        <v>66634</v>
      </c>
      <c r="U33" s="31">
        <v>800981</v>
      </c>
      <c r="V33" s="31">
        <v>45796</v>
      </c>
      <c r="W33" s="31">
        <v>785</v>
      </c>
      <c r="X33" s="31">
        <v>484398</v>
      </c>
      <c r="Y33" s="31">
        <v>64680</v>
      </c>
      <c r="Z33" s="31"/>
      <c r="AA33" s="31">
        <v>13239334</v>
      </c>
      <c r="AB33" s="31">
        <v>11882330</v>
      </c>
      <c r="AC33" s="31">
        <v>1357004</v>
      </c>
      <c r="AD33" s="31"/>
      <c r="AE33" s="31">
        <v>548586</v>
      </c>
      <c r="AF33" s="31">
        <v>214698</v>
      </c>
      <c r="AG33" s="31">
        <v>234141</v>
      </c>
      <c r="AH33" s="31">
        <v>49623</v>
      </c>
      <c r="AI33" s="31">
        <v>50124</v>
      </c>
    </row>
    <row r="34" spans="1:35" ht="15.75">
      <c r="A34" s="7" t="s">
        <v>25</v>
      </c>
      <c r="B34" s="31">
        <v>7890571</v>
      </c>
      <c r="C34" s="31">
        <v>29540</v>
      </c>
      <c r="D34" s="31">
        <v>5030854</v>
      </c>
      <c r="E34" s="31">
        <v>3557752</v>
      </c>
      <c r="F34" s="31">
        <v>1473102</v>
      </c>
      <c r="G34" s="31">
        <v>40883</v>
      </c>
      <c r="H34" s="31">
        <v>129880</v>
      </c>
      <c r="I34" s="31">
        <v>338576</v>
      </c>
      <c r="J34" s="31">
        <v>436245</v>
      </c>
      <c r="K34" s="31" t="s">
        <v>60</v>
      </c>
      <c r="L34" s="31">
        <v>1496</v>
      </c>
      <c r="M34" s="31">
        <v>139733</v>
      </c>
      <c r="N34" s="31">
        <v>386289</v>
      </c>
      <c r="O34" s="31"/>
      <c r="P34" s="31">
        <v>492415</v>
      </c>
      <c r="Q34" s="31">
        <v>1252</v>
      </c>
      <c r="R34" s="31">
        <v>26515</v>
      </c>
      <c r="S34" s="31">
        <v>137989</v>
      </c>
      <c r="T34" s="31">
        <v>2703</v>
      </c>
      <c r="U34" s="31">
        <v>158283</v>
      </c>
      <c r="V34" s="31">
        <v>14362</v>
      </c>
      <c r="W34" s="31">
        <v>6583</v>
      </c>
      <c r="X34" s="31">
        <v>81682</v>
      </c>
      <c r="Y34" s="31">
        <v>63046</v>
      </c>
      <c r="Z34" s="31"/>
      <c r="AA34" s="31">
        <v>2290344</v>
      </c>
      <c r="AB34" s="31">
        <v>1852937</v>
      </c>
      <c r="AC34" s="31">
        <v>437407</v>
      </c>
      <c r="AD34" s="31"/>
      <c r="AE34" s="31">
        <v>47418</v>
      </c>
      <c r="AF34" s="31">
        <v>0</v>
      </c>
      <c r="AG34" s="31" t="s">
        <v>60</v>
      </c>
      <c r="AH34" s="31">
        <v>47418</v>
      </c>
      <c r="AI34" s="31">
        <v>0</v>
      </c>
    </row>
    <row r="35" spans="1:35" ht="15.75">
      <c r="A35" s="7" t="s">
        <v>26</v>
      </c>
      <c r="B35" s="31">
        <v>13027504</v>
      </c>
      <c r="C35" s="31">
        <v>33267</v>
      </c>
      <c r="D35" s="31">
        <v>5539227</v>
      </c>
      <c r="E35" s="31">
        <v>3686274</v>
      </c>
      <c r="F35" s="31">
        <v>1852953</v>
      </c>
      <c r="G35" s="31">
        <v>38932</v>
      </c>
      <c r="H35" s="31">
        <v>369410</v>
      </c>
      <c r="I35" s="31">
        <v>464418</v>
      </c>
      <c r="J35" s="31">
        <v>717894</v>
      </c>
      <c r="K35" s="31" t="s">
        <v>60</v>
      </c>
      <c r="L35" s="31" t="s">
        <v>60</v>
      </c>
      <c r="M35" s="31">
        <v>97408</v>
      </c>
      <c r="N35" s="31">
        <v>164891</v>
      </c>
      <c r="O35" s="31"/>
      <c r="P35" s="31">
        <v>598601</v>
      </c>
      <c r="Q35" s="31">
        <v>5478</v>
      </c>
      <c r="R35" s="31">
        <v>2462</v>
      </c>
      <c r="S35" s="31">
        <v>2200</v>
      </c>
      <c r="T35" s="31">
        <v>33692</v>
      </c>
      <c r="U35" s="31">
        <v>296849</v>
      </c>
      <c r="V35" s="31">
        <v>17596</v>
      </c>
      <c r="W35" s="31">
        <v>19628</v>
      </c>
      <c r="X35" s="31">
        <v>142822</v>
      </c>
      <c r="Y35" s="31">
        <v>77874</v>
      </c>
      <c r="Z35" s="31"/>
      <c r="AA35" s="31">
        <v>6843948</v>
      </c>
      <c r="AB35" s="31">
        <v>6510224</v>
      </c>
      <c r="AC35" s="31">
        <v>333724</v>
      </c>
      <c r="AD35" s="31"/>
      <c r="AE35" s="31">
        <v>12461</v>
      </c>
      <c r="AF35" s="31">
        <v>54</v>
      </c>
      <c r="AG35" s="31">
        <v>12331</v>
      </c>
      <c r="AH35" s="31">
        <v>2</v>
      </c>
      <c r="AI35" s="31">
        <v>74</v>
      </c>
    </row>
    <row r="36" spans="1:35" ht="15.75">
      <c r="A36" s="7" t="s">
        <v>27</v>
      </c>
      <c r="B36" s="31">
        <v>2944827</v>
      </c>
      <c r="C36" s="31">
        <v>294519</v>
      </c>
      <c r="D36" s="31">
        <v>631797</v>
      </c>
      <c r="E36" s="31" t="s">
        <v>60</v>
      </c>
      <c r="F36" s="31">
        <v>631797</v>
      </c>
      <c r="G36" s="31">
        <v>33816</v>
      </c>
      <c r="H36" s="31">
        <v>46655</v>
      </c>
      <c r="I36" s="31">
        <v>110827</v>
      </c>
      <c r="J36" s="31">
        <v>254167</v>
      </c>
      <c r="K36" s="31">
        <v>51</v>
      </c>
      <c r="L36" s="31">
        <v>41718</v>
      </c>
      <c r="M36" s="31">
        <v>80532</v>
      </c>
      <c r="N36" s="31">
        <v>64031</v>
      </c>
      <c r="O36" s="31"/>
      <c r="P36" s="31">
        <v>352066</v>
      </c>
      <c r="Q36" s="31">
        <v>3478</v>
      </c>
      <c r="R36" s="31">
        <v>8231</v>
      </c>
      <c r="S36" s="31">
        <v>4921</v>
      </c>
      <c r="T36" s="31">
        <v>38414</v>
      </c>
      <c r="U36" s="31">
        <v>154528</v>
      </c>
      <c r="V36" s="31">
        <v>9276</v>
      </c>
      <c r="W36" s="31">
        <v>18</v>
      </c>
      <c r="X36" s="31">
        <v>112971</v>
      </c>
      <c r="Y36" s="31">
        <v>20229</v>
      </c>
      <c r="Z36" s="31"/>
      <c r="AA36" s="31">
        <v>1476941</v>
      </c>
      <c r="AB36" s="31">
        <v>1300809</v>
      </c>
      <c r="AC36" s="31">
        <v>176132</v>
      </c>
      <c r="AD36" s="31"/>
      <c r="AE36" s="31">
        <v>189504</v>
      </c>
      <c r="AF36" s="31" t="s">
        <v>60</v>
      </c>
      <c r="AG36" s="31" t="s">
        <v>60</v>
      </c>
      <c r="AH36" s="31">
        <v>185823</v>
      </c>
      <c r="AI36" s="31">
        <v>3681</v>
      </c>
    </row>
    <row r="37" spans="1:35" ht="15.75">
      <c r="A37" s="7" t="s">
        <v>28</v>
      </c>
      <c r="B37" s="31">
        <v>5393093</v>
      </c>
      <c r="C37" s="31">
        <v>129</v>
      </c>
      <c r="D37" s="31">
        <v>2502020</v>
      </c>
      <c r="E37" s="31">
        <v>1900037</v>
      </c>
      <c r="F37" s="31">
        <v>601983</v>
      </c>
      <c r="G37" s="31">
        <v>31230</v>
      </c>
      <c r="H37" s="31">
        <v>5815</v>
      </c>
      <c r="I37" s="31">
        <v>62662</v>
      </c>
      <c r="J37" s="31">
        <v>373889</v>
      </c>
      <c r="K37" s="31">
        <v>138</v>
      </c>
      <c r="L37" s="31">
        <v>44942</v>
      </c>
      <c r="M37" s="31">
        <v>57123</v>
      </c>
      <c r="N37" s="31">
        <v>26184</v>
      </c>
      <c r="O37" s="31"/>
      <c r="P37" s="31">
        <v>196215</v>
      </c>
      <c r="Q37" s="31">
        <v>707</v>
      </c>
      <c r="R37" s="31">
        <v>710</v>
      </c>
      <c r="S37" s="31">
        <v>16086</v>
      </c>
      <c r="T37" s="31">
        <v>15906</v>
      </c>
      <c r="U37" s="31">
        <v>113733</v>
      </c>
      <c r="V37" s="31">
        <v>11538</v>
      </c>
      <c r="W37" s="31" t="s">
        <v>60</v>
      </c>
      <c r="X37" s="31">
        <v>36475</v>
      </c>
      <c r="Y37" s="31">
        <v>1060</v>
      </c>
      <c r="Z37" s="31"/>
      <c r="AA37" s="31">
        <v>2674286</v>
      </c>
      <c r="AB37" s="31">
        <v>2360596</v>
      </c>
      <c r="AC37" s="31">
        <v>313690</v>
      </c>
      <c r="AD37" s="31"/>
      <c r="AE37" s="31">
        <v>20443</v>
      </c>
      <c r="AF37" s="31" t="s">
        <v>60</v>
      </c>
      <c r="AG37" s="31">
        <v>17207</v>
      </c>
      <c r="AH37" s="31">
        <v>3236</v>
      </c>
      <c r="AI37" s="31">
        <v>0</v>
      </c>
    </row>
    <row r="38" spans="1:35" ht="15.75">
      <c r="A38" s="7" t="s">
        <v>29</v>
      </c>
      <c r="B38" s="31">
        <v>9157036</v>
      </c>
      <c r="C38" s="31">
        <v>317136</v>
      </c>
      <c r="D38" s="31">
        <v>7329456</v>
      </c>
      <c r="E38" s="31">
        <v>5095689</v>
      </c>
      <c r="F38" s="31">
        <v>2233767</v>
      </c>
      <c r="G38" s="31">
        <v>45340</v>
      </c>
      <c r="H38" s="31">
        <v>915531</v>
      </c>
      <c r="I38" s="31">
        <v>395701</v>
      </c>
      <c r="J38" s="31">
        <v>343386</v>
      </c>
      <c r="K38" s="31">
        <v>3</v>
      </c>
      <c r="L38" s="31">
        <v>46300</v>
      </c>
      <c r="M38" s="31">
        <v>177161</v>
      </c>
      <c r="N38" s="31">
        <v>310345</v>
      </c>
      <c r="O38" s="31"/>
      <c r="P38" s="31">
        <v>661240</v>
      </c>
      <c r="Q38" s="31" t="s">
        <v>60</v>
      </c>
      <c r="R38" s="31">
        <v>82640</v>
      </c>
      <c r="S38" s="31">
        <v>78782</v>
      </c>
      <c r="T38" s="31">
        <v>12144</v>
      </c>
      <c r="U38" s="31">
        <v>198263</v>
      </c>
      <c r="V38" s="31">
        <v>28099</v>
      </c>
      <c r="W38" s="31" t="s">
        <v>60</v>
      </c>
      <c r="X38" s="31">
        <v>256769</v>
      </c>
      <c r="Y38" s="31">
        <v>4543</v>
      </c>
      <c r="Z38" s="31"/>
      <c r="AA38" s="31" t="s">
        <v>60</v>
      </c>
      <c r="AB38" s="31" t="s">
        <v>60</v>
      </c>
      <c r="AC38" s="31" t="s">
        <v>60</v>
      </c>
      <c r="AD38" s="31"/>
      <c r="AE38" s="31">
        <v>849204</v>
      </c>
      <c r="AF38" s="31" t="s">
        <v>60</v>
      </c>
      <c r="AG38" s="31">
        <v>111422</v>
      </c>
      <c r="AH38" s="31">
        <v>155938</v>
      </c>
      <c r="AI38" s="31">
        <v>581844</v>
      </c>
    </row>
    <row r="39" spans="1:35" ht="15.75">
      <c r="A39" s="7" t="s">
        <v>30</v>
      </c>
      <c r="B39" s="31">
        <v>2920888</v>
      </c>
      <c r="C39" s="31">
        <v>408769</v>
      </c>
      <c r="D39" s="31">
        <v>1025902</v>
      </c>
      <c r="E39" s="31" t="s">
        <v>60</v>
      </c>
      <c r="F39" s="31">
        <v>1025902</v>
      </c>
      <c r="G39" s="31">
        <v>12828</v>
      </c>
      <c r="H39" s="31">
        <v>530</v>
      </c>
      <c r="I39" s="31">
        <v>111972</v>
      </c>
      <c r="J39" s="31">
        <v>183366</v>
      </c>
      <c r="K39" s="31">
        <v>539</v>
      </c>
      <c r="L39" s="31">
        <v>48987</v>
      </c>
      <c r="M39" s="31">
        <v>212698</v>
      </c>
      <c r="N39" s="31">
        <v>454982</v>
      </c>
      <c r="O39" s="31"/>
      <c r="P39" s="31">
        <v>435544</v>
      </c>
      <c r="Q39" s="31">
        <v>17991</v>
      </c>
      <c r="R39" s="31">
        <v>365</v>
      </c>
      <c r="S39" s="31">
        <v>67236</v>
      </c>
      <c r="T39" s="31">
        <v>11899</v>
      </c>
      <c r="U39" s="31">
        <v>82270</v>
      </c>
      <c r="V39" s="31">
        <v>8508</v>
      </c>
      <c r="W39" s="31">
        <v>23555</v>
      </c>
      <c r="X39" s="31">
        <v>216120</v>
      </c>
      <c r="Y39" s="31">
        <v>7600</v>
      </c>
      <c r="Z39" s="31"/>
      <c r="AA39" s="31">
        <v>895770</v>
      </c>
      <c r="AB39" s="31">
        <v>105759</v>
      </c>
      <c r="AC39" s="31">
        <v>790011</v>
      </c>
      <c r="AD39" s="31"/>
      <c r="AE39" s="31">
        <v>154903</v>
      </c>
      <c r="AF39" s="31" t="s">
        <v>60</v>
      </c>
      <c r="AG39" s="31">
        <v>154903</v>
      </c>
      <c r="AH39" s="31" t="s">
        <v>60</v>
      </c>
      <c r="AI39" s="31">
        <v>0</v>
      </c>
    </row>
    <row r="40" spans="1:35" ht="15.75">
      <c r="A40" s="7" t="s">
        <v>31</v>
      </c>
      <c r="B40" s="31">
        <v>35365046</v>
      </c>
      <c r="C40" s="31">
        <v>5016</v>
      </c>
      <c r="D40" s="31">
        <v>15424507</v>
      </c>
      <c r="E40" s="31">
        <v>10459419</v>
      </c>
      <c r="F40" s="31">
        <v>4965088</v>
      </c>
      <c r="G40" s="31">
        <v>142459</v>
      </c>
      <c r="H40" s="31">
        <v>217736</v>
      </c>
      <c r="I40" s="31">
        <v>591243</v>
      </c>
      <c r="J40" s="31">
        <v>458892</v>
      </c>
      <c r="K40" s="31" t="s">
        <v>60</v>
      </c>
      <c r="L40" s="31">
        <v>978816</v>
      </c>
      <c r="M40" s="31">
        <v>660315</v>
      </c>
      <c r="N40" s="31">
        <v>1915627</v>
      </c>
      <c r="O40" s="31"/>
      <c r="P40" s="31">
        <v>1542213</v>
      </c>
      <c r="Q40" s="31">
        <v>4199</v>
      </c>
      <c r="R40" s="31">
        <v>50100</v>
      </c>
      <c r="S40" s="31">
        <v>248405</v>
      </c>
      <c r="T40" s="31">
        <v>14685</v>
      </c>
      <c r="U40" s="31">
        <v>657956</v>
      </c>
      <c r="V40" s="31">
        <v>57214</v>
      </c>
      <c r="W40" s="31">
        <v>21812</v>
      </c>
      <c r="X40" s="31">
        <v>485902</v>
      </c>
      <c r="Y40" s="31">
        <v>1940</v>
      </c>
      <c r="Z40" s="31"/>
      <c r="AA40" s="31">
        <v>17273498</v>
      </c>
      <c r="AB40" s="31">
        <v>15037845</v>
      </c>
      <c r="AC40" s="31">
        <v>2235653</v>
      </c>
      <c r="AD40" s="31"/>
      <c r="AE40" s="31">
        <v>1119812</v>
      </c>
      <c r="AF40" s="31">
        <v>605845</v>
      </c>
      <c r="AG40" s="31">
        <v>513967</v>
      </c>
      <c r="AH40" s="31" t="s">
        <v>60</v>
      </c>
      <c r="AI40" s="31">
        <v>0</v>
      </c>
    </row>
    <row r="41" spans="1:35" ht="15.75">
      <c r="A41" s="7" t="s">
        <v>32</v>
      </c>
      <c r="B41" s="31">
        <v>5671904</v>
      </c>
      <c r="C41" s="31">
        <v>84224</v>
      </c>
      <c r="D41" s="31">
        <v>2885892</v>
      </c>
      <c r="E41" s="31">
        <v>2073118</v>
      </c>
      <c r="F41" s="31">
        <v>812774</v>
      </c>
      <c r="G41" s="31">
        <v>45497</v>
      </c>
      <c r="H41" s="31">
        <v>80313</v>
      </c>
      <c r="I41" s="31">
        <v>169355</v>
      </c>
      <c r="J41" s="31">
        <v>230303</v>
      </c>
      <c r="K41" s="31">
        <v>842</v>
      </c>
      <c r="L41" s="31">
        <v>31747</v>
      </c>
      <c r="M41" s="31">
        <v>93862</v>
      </c>
      <c r="N41" s="31">
        <v>160855</v>
      </c>
      <c r="O41" s="31"/>
      <c r="P41" s="31">
        <v>316690</v>
      </c>
      <c r="Q41" s="31">
        <v>0</v>
      </c>
      <c r="R41" s="31">
        <v>582</v>
      </c>
      <c r="S41" s="31">
        <v>32175</v>
      </c>
      <c r="T41" s="31">
        <v>31802</v>
      </c>
      <c r="U41" s="31">
        <v>200727</v>
      </c>
      <c r="V41" s="31">
        <v>5004</v>
      </c>
      <c r="W41" s="31">
        <v>1529</v>
      </c>
      <c r="X41" s="31">
        <v>44871</v>
      </c>
      <c r="Y41" s="31">
        <v>0</v>
      </c>
      <c r="Z41" s="31"/>
      <c r="AA41" s="31">
        <v>1344139</v>
      </c>
      <c r="AB41" s="31">
        <v>1252651</v>
      </c>
      <c r="AC41" s="31">
        <v>91488</v>
      </c>
      <c r="AD41" s="31"/>
      <c r="AE41" s="31">
        <v>1040959</v>
      </c>
      <c r="AF41" s="31">
        <v>1</v>
      </c>
      <c r="AG41" s="31" t="s">
        <v>60</v>
      </c>
      <c r="AH41" s="31">
        <v>1040958</v>
      </c>
      <c r="AI41" s="31">
        <v>0</v>
      </c>
    </row>
    <row r="42" spans="1:35" ht="15.75">
      <c r="A42" s="7" t="s">
        <v>33</v>
      </c>
      <c r="B42" s="31">
        <v>88541099</v>
      </c>
      <c r="C42" s="31" t="s">
        <v>60</v>
      </c>
      <c r="D42" s="31">
        <v>26399319</v>
      </c>
      <c r="E42" s="31">
        <v>14820163</v>
      </c>
      <c r="F42" s="31">
        <v>11579156</v>
      </c>
      <c r="G42" s="31">
        <v>258327</v>
      </c>
      <c r="H42" s="31">
        <v>2848</v>
      </c>
      <c r="I42" s="31">
        <v>1623191</v>
      </c>
      <c r="J42" s="31">
        <v>1636749</v>
      </c>
      <c r="K42" s="31">
        <v>21310</v>
      </c>
      <c r="L42" s="31">
        <v>877490</v>
      </c>
      <c r="M42" s="31">
        <v>1151660</v>
      </c>
      <c r="N42" s="31">
        <v>6007581</v>
      </c>
      <c r="O42" s="31"/>
      <c r="P42" s="31">
        <v>1771629</v>
      </c>
      <c r="Q42" s="31">
        <v>66675</v>
      </c>
      <c r="R42" s="31" t="s">
        <v>60</v>
      </c>
      <c r="S42" s="31">
        <v>2746</v>
      </c>
      <c r="T42" s="31">
        <v>41964</v>
      </c>
      <c r="U42" s="31">
        <v>1411790</v>
      </c>
      <c r="V42" s="31">
        <v>93205</v>
      </c>
      <c r="W42" s="31">
        <v>28196</v>
      </c>
      <c r="X42" s="31">
        <v>125822</v>
      </c>
      <c r="Y42" s="31">
        <v>1231</v>
      </c>
      <c r="Z42" s="31"/>
      <c r="AA42" s="31">
        <v>56356425</v>
      </c>
      <c r="AB42" s="31">
        <v>52738515</v>
      </c>
      <c r="AC42" s="31">
        <v>3617910</v>
      </c>
      <c r="AD42" s="31"/>
      <c r="AE42" s="31">
        <v>4013726</v>
      </c>
      <c r="AF42" s="31">
        <v>1203725</v>
      </c>
      <c r="AG42" s="31">
        <v>1269623</v>
      </c>
      <c r="AH42" s="31" t="s">
        <v>60</v>
      </c>
      <c r="AI42" s="31">
        <v>1540378</v>
      </c>
    </row>
    <row r="43" spans="1:35" ht="15.75">
      <c r="A43" s="7" t="s">
        <v>34</v>
      </c>
      <c r="B43" s="31">
        <v>27855070</v>
      </c>
      <c r="C43" s="31" t="s">
        <v>60</v>
      </c>
      <c r="D43" s="31">
        <v>12212671</v>
      </c>
      <c r="E43" s="31">
        <v>8009850</v>
      </c>
      <c r="F43" s="31">
        <v>4202821</v>
      </c>
      <c r="G43" s="31">
        <v>411971</v>
      </c>
      <c r="H43" s="31">
        <v>76</v>
      </c>
      <c r="I43" s="31">
        <v>589037</v>
      </c>
      <c r="J43" s="31">
        <v>1974782</v>
      </c>
      <c r="K43" s="31" t="s">
        <v>60</v>
      </c>
      <c r="L43" s="31">
        <v>322</v>
      </c>
      <c r="M43" s="31">
        <v>292143</v>
      </c>
      <c r="N43" s="31">
        <v>934490</v>
      </c>
      <c r="O43" s="31"/>
      <c r="P43" s="31">
        <v>2197408</v>
      </c>
      <c r="Q43" s="31">
        <v>26757</v>
      </c>
      <c r="R43" s="31">
        <v>197</v>
      </c>
      <c r="S43" s="31">
        <v>757429</v>
      </c>
      <c r="T43" s="31">
        <v>33167</v>
      </c>
      <c r="U43" s="31">
        <v>853879</v>
      </c>
      <c r="V43" s="31">
        <v>121032</v>
      </c>
      <c r="W43" s="31">
        <v>19160</v>
      </c>
      <c r="X43" s="31">
        <v>349981</v>
      </c>
      <c r="Y43" s="31">
        <v>35806</v>
      </c>
      <c r="Z43" s="31"/>
      <c r="AA43" s="31">
        <v>13352120</v>
      </c>
      <c r="AB43" s="31">
        <v>12609608</v>
      </c>
      <c r="AC43" s="31">
        <v>742512</v>
      </c>
      <c r="AD43" s="31"/>
      <c r="AE43" s="31">
        <v>92871</v>
      </c>
      <c r="AF43" s="31">
        <v>10735</v>
      </c>
      <c r="AG43" s="31">
        <v>80223</v>
      </c>
      <c r="AH43" s="31">
        <v>1913</v>
      </c>
      <c r="AI43" s="31">
        <v>0</v>
      </c>
    </row>
    <row r="44" spans="1:35" ht="15.75">
      <c r="A44" s="7" t="s">
        <v>35</v>
      </c>
      <c r="B44" s="31">
        <v>4205184</v>
      </c>
      <c r="C44" s="31">
        <v>4549</v>
      </c>
      <c r="D44" s="31">
        <v>1395503</v>
      </c>
      <c r="E44" s="31">
        <v>912532</v>
      </c>
      <c r="F44" s="31">
        <v>482971</v>
      </c>
      <c r="G44" s="31">
        <v>8819</v>
      </c>
      <c r="H44" s="31">
        <v>3139</v>
      </c>
      <c r="I44" s="31">
        <v>63274</v>
      </c>
      <c r="J44" s="31">
        <v>196649</v>
      </c>
      <c r="K44" s="31">
        <v>1498</v>
      </c>
      <c r="L44" s="31">
        <v>49663</v>
      </c>
      <c r="M44" s="31">
        <v>28001</v>
      </c>
      <c r="N44" s="31">
        <v>131928</v>
      </c>
      <c r="O44" s="31"/>
      <c r="P44" s="31">
        <v>214463</v>
      </c>
      <c r="Q44" s="31">
        <v>395</v>
      </c>
      <c r="R44" s="31">
        <v>1088</v>
      </c>
      <c r="S44" s="31" t="s">
        <v>60</v>
      </c>
      <c r="T44" s="31">
        <v>15286</v>
      </c>
      <c r="U44" s="31">
        <v>118080</v>
      </c>
      <c r="V44" s="31">
        <v>5049</v>
      </c>
      <c r="W44" s="31">
        <v>3</v>
      </c>
      <c r="X44" s="31">
        <v>74562</v>
      </c>
      <c r="Y44" s="31">
        <v>0</v>
      </c>
      <c r="Z44" s="31"/>
      <c r="AA44" s="31">
        <v>474912</v>
      </c>
      <c r="AB44" s="31">
        <v>367635</v>
      </c>
      <c r="AC44" s="31">
        <v>107277</v>
      </c>
      <c r="AD44" s="31"/>
      <c r="AE44" s="31">
        <v>2115757</v>
      </c>
      <c r="AF44" s="31" t="s">
        <v>60</v>
      </c>
      <c r="AG44" s="31" t="s">
        <v>60</v>
      </c>
      <c r="AH44" s="31">
        <v>2115757</v>
      </c>
      <c r="AI44" s="31">
        <v>0</v>
      </c>
    </row>
    <row r="45" spans="1:35" ht="15.75">
      <c r="A45" s="7" t="s">
        <v>36</v>
      </c>
      <c r="B45" s="31">
        <v>29130040</v>
      </c>
      <c r="C45" s="31" t="s">
        <v>60</v>
      </c>
      <c r="D45" s="31">
        <v>18086156</v>
      </c>
      <c r="E45" s="31">
        <v>12148485</v>
      </c>
      <c r="F45" s="31">
        <v>5937671</v>
      </c>
      <c r="G45" s="31">
        <v>104977</v>
      </c>
      <c r="H45" s="31">
        <v>270480</v>
      </c>
      <c r="I45" s="31">
        <v>582794</v>
      </c>
      <c r="J45" s="31">
        <v>1912191</v>
      </c>
      <c r="K45" s="31">
        <v>5185</v>
      </c>
      <c r="L45" s="31">
        <v>927171</v>
      </c>
      <c r="M45" s="31">
        <v>941105</v>
      </c>
      <c r="N45" s="31">
        <v>1193768</v>
      </c>
      <c r="O45" s="31"/>
      <c r="P45" s="31">
        <v>2269604</v>
      </c>
      <c r="Q45" s="31">
        <v>43804</v>
      </c>
      <c r="R45" s="31">
        <v>34850</v>
      </c>
      <c r="S45" s="31">
        <v>297490</v>
      </c>
      <c r="T45" s="31">
        <v>36260</v>
      </c>
      <c r="U45" s="31">
        <v>787276</v>
      </c>
      <c r="V45" s="31">
        <v>80227</v>
      </c>
      <c r="W45" s="31">
        <v>34222</v>
      </c>
      <c r="X45" s="31">
        <v>907882</v>
      </c>
      <c r="Y45" s="31">
        <v>47593</v>
      </c>
      <c r="Z45" s="31"/>
      <c r="AA45" s="31">
        <v>8707947</v>
      </c>
      <c r="AB45" s="31">
        <v>8698901</v>
      </c>
      <c r="AC45" s="31">
        <v>9046</v>
      </c>
      <c r="AD45" s="31"/>
      <c r="AE45" s="31">
        <v>66333</v>
      </c>
      <c r="AF45" s="31">
        <v>213</v>
      </c>
      <c r="AG45" s="31" t="s">
        <v>60</v>
      </c>
      <c r="AH45" s="31">
        <v>66120</v>
      </c>
      <c r="AI45" s="31">
        <v>0</v>
      </c>
    </row>
    <row r="46" spans="1:35" ht="15.75">
      <c r="A46" s="7" t="s">
        <v>37</v>
      </c>
      <c r="B46" s="31">
        <v>9563830</v>
      </c>
      <c r="C46" s="31" t="s">
        <v>60</v>
      </c>
      <c r="D46" s="31">
        <v>4062259</v>
      </c>
      <c r="E46" s="31">
        <v>2724367</v>
      </c>
      <c r="F46" s="31">
        <v>1337892</v>
      </c>
      <c r="G46" s="31">
        <v>122247</v>
      </c>
      <c r="H46" s="31">
        <v>26428</v>
      </c>
      <c r="I46" s="31">
        <v>328756</v>
      </c>
      <c r="J46" s="31">
        <v>485376</v>
      </c>
      <c r="K46" s="31">
        <v>1085</v>
      </c>
      <c r="L46" s="31">
        <v>43755</v>
      </c>
      <c r="M46" s="31">
        <v>313411</v>
      </c>
      <c r="N46" s="31">
        <v>16834</v>
      </c>
      <c r="O46" s="31"/>
      <c r="P46" s="31">
        <v>1050390</v>
      </c>
      <c r="Q46" s="31">
        <v>1037</v>
      </c>
      <c r="R46" s="31">
        <v>168006</v>
      </c>
      <c r="S46" s="31">
        <v>58897</v>
      </c>
      <c r="T46" s="31">
        <v>20494</v>
      </c>
      <c r="U46" s="31">
        <v>768712</v>
      </c>
      <c r="V46" s="31">
        <v>31733</v>
      </c>
      <c r="W46" s="31">
        <v>5</v>
      </c>
      <c r="X46" s="31">
        <v>727</v>
      </c>
      <c r="Y46" s="31">
        <v>779</v>
      </c>
      <c r="Z46" s="31"/>
      <c r="AA46" s="31">
        <v>3730132</v>
      </c>
      <c r="AB46" s="31">
        <v>3495264</v>
      </c>
      <c r="AC46" s="31">
        <v>234868</v>
      </c>
      <c r="AD46" s="31"/>
      <c r="AE46" s="31">
        <v>721049</v>
      </c>
      <c r="AF46" s="31">
        <v>0</v>
      </c>
      <c r="AG46" s="31">
        <v>21112</v>
      </c>
      <c r="AH46" s="31">
        <v>699937</v>
      </c>
      <c r="AI46" s="31">
        <v>0</v>
      </c>
    </row>
    <row r="47" spans="1:35" ht="15.75">
      <c r="A47" s="7" t="s">
        <v>38</v>
      </c>
      <c r="B47" s="31">
        <v>12644869</v>
      </c>
      <c r="C47" s="31">
        <v>20116</v>
      </c>
      <c r="D47" s="31">
        <v>1659392</v>
      </c>
      <c r="E47" s="31" t="s">
        <v>60</v>
      </c>
      <c r="F47" s="31">
        <v>1659392</v>
      </c>
      <c r="G47" s="31">
        <v>19216</v>
      </c>
      <c r="H47" s="31" t="s">
        <v>60</v>
      </c>
      <c r="I47" s="31">
        <v>70903</v>
      </c>
      <c r="J47" s="31">
        <v>538539</v>
      </c>
      <c r="K47" s="31">
        <v>1876</v>
      </c>
      <c r="L47" s="31">
        <v>8757</v>
      </c>
      <c r="M47" s="31">
        <v>263860</v>
      </c>
      <c r="N47" s="31">
        <v>756241</v>
      </c>
      <c r="O47" s="31"/>
      <c r="P47" s="31">
        <v>1087449</v>
      </c>
      <c r="Q47" s="31">
        <v>4868</v>
      </c>
      <c r="R47" s="31">
        <v>2799</v>
      </c>
      <c r="S47" s="31">
        <v>40017</v>
      </c>
      <c r="T47" s="31">
        <v>57598</v>
      </c>
      <c r="U47" s="31">
        <v>539474</v>
      </c>
      <c r="V47" s="31">
        <v>39758</v>
      </c>
      <c r="W47" s="31">
        <v>14577</v>
      </c>
      <c r="X47" s="31">
        <v>381707</v>
      </c>
      <c r="Y47" s="31">
        <v>6651</v>
      </c>
      <c r="Z47" s="31"/>
      <c r="AA47" s="31">
        <v>9684005</v>
      </c>
      <c r="AB47" s="31">
        <v>8879552</v>
      </c>
      <c r="AC47" s="31">
        <v>804453</v>
      </c>
      <c r="AD47" s="31"/>
      <c r="AE47" s="31">
        <v>193907</v>
      </c>
      <c r="AF47" s="31">
        <v>176453</v>
      </c>
      <c r="AG47" s="31">
        <v>1772</v>
      </c>
      <c r="AH47" s="31">
        <v>15682</v>
      </c>
      <c r="AI47" s="31">
        <v>0</v>
      </c>
    </row>
    <row r="48" spans="1:35" ht="15.75">
      <c r="A48" s="7" t="s">
        <v>39</v>
      </c>
      <c r="B48" s="31">
        <v>40709545</v>
      </c>
      <c r="C48" s="31">
        <v>34399</v>
      </c>
      <c r="D48" s="31">
        <v>21034252</v>
      </c>
      <c r="E48" s="31">
        <v>10920832</v>
      </c>
      <c r="F48" s="31">
        <v>10113420</v>
      </c>
      <c r="G48" s="31">
        <v>397092</v>
      </c>
      <c r="H48" s="31">
        <v>1429632</v>
      </c>
      <c r="I48" s="31">
        <v>836186</v>
      </c>
      <c r="J48" s="31">
        <v>3375429</v>
      </c>
      <c r="K48" s="31">
        <v>10182</v>
      </c>
      <c r="L48" s="31">
        <v>1155009</v>
      </c>
      <c r="M48" s="31">
        <v>1372695</v>
      </c>
      <c r="N48" s="31">
        <v>1537195</v>
      </c>
      <c r="O48" s="31"/>
      <c r="P48" s="31">
        <v>2721979</v>
      </c>
      <c r="Q48" s="31">
        <v>51644</v>
      </c>
      <c r="R48" s="31">
        <v>215406</v>
      </c>
      <c r="S48" s="31">
        <v>5717</v>
      </c>
      <c r="T48" s="31">
        <v>76245</v>
      </c>
      <c r="U48" s="31">
        <v>1183964</v>
      </c>
      <c r="V48" s="31">
        <v>72896</v>
      </c>
      <c r="W48" s="31">
        <v>56798</v>
      </c>
      <c r="X48" s="31">
        <v>1038215</v>
      </c>
      <c r="Y48" s="31">
        <v>21094</v>
      </c>
      <c r="Z48" s="31"/>
      <c r="AA48" s="31">
        <v>15287269</v>
      </c>
      <c r="AB48" s="31">
        <v>12800890</v>
      </c>
      <c r="AC48" s="31">
        <v>2486379</v>
      </c>
      <c r="AD48" s="31"/>
      <c r="AE48" s="31">
        <v>1631646</v>
      </c>
      <c r="AF48" s="31">
        <v>982470</v>
      </c>
      <c r="AG48" s="31">
        <v>625056</v>
      </c>
      <c r="AH48" s="31" t="s">
        <v>60</v>
      </c>
      <c r="AI48" s="31">
        <v>24120</v>
      </c>
    </row>
    <row r="49" spans="1:35" ht="15.75">
      <c r="A49" s="7" t="s">
        <v>40</v>
      </c>
      <c r="B49" s="31">
        <v>3483100</v>
      </c>
      <c r="C49" s="31">
        <v>2704</v>
      </c>
      <c r="D49" s="31">
        <v>1682021</v>
      </c>
      <c r="E49" s="31">
        <v>1048957</v>
      </c>
      <c r="F49" s="31">
        <v>633064</v>
      </c>
      <c r="G49" s="31">
        <v>19918</v>
      </c>
      <c r="H49" s="31" t="s">
        <v>60</v>
      </c>
      <c r="I49" s="31">
        <v>81519</v>
      </c>
      <c r="J49" s="31">
        <v>79858</v>
      </c>
      <c r="K49" s="31">
        <v>1074</v>
      </c>
      <c r="L49" s="31">
        <v>59651</v>
      </c>
      <c r="M49" s="31">
        <v>146691</v>
      </c>
      <c r="N49" s="31">
        <v>244353</v>
      </c>
      <c r="O49" s="31"/>
      <c r="P49" s="31">
        <v>102202</v>
      </c>
      <c r="Q49" s="31">
        <v>92</v>
      </c>
      <c r="R49" s="31">
        <v>202</v>
      </c>
      <c r="S49" s="31">
        <v>4910</v>
      </c>
      <c r="T49" s="31">
        <v>1844</v>
      </c>
      <c r="U49" s="31">
        <v>20755</v>
      </c>
      <c r="V49" s="31">
        <v>4865</v>
      </c>
      <c r="W49" s="31">
        <v>2070</v>
      </c>
      <c r="X49" s="31">
        <v>61959</v>
      </c>
      <c r="Y49" s="31">
        <v>5505</v>
      </c>
      <c r="Z49" s="31"/>
      <c r="AA49" s="31">
        <v>1447270</v>
      </c>
      <c r="AB49" s="31">
        <v>1329152</v>
      </c>
      <c r="AC49" s="31">
        <v>118118</v>
      </c>
      <c r="AD49" s="31"/>
      <c r="AE49" s="31">
        <v>248903</v>
      </c>
      <c r="AF49" s="31">
        <v>133103</v>
      </c>
      <c r="AG49" s="31">
        <v>115800</v>
      </c>
      <c r="AH49" s="31" t="s">
        <v>60</v>
      </c>
      <c r="AI49" s="31">
        <v>0</v>
      </c>
    </row>
    <row r="50" spans="1:35" ht="15.75">
      <c r="A50" s="7" t="s">
        <v>41</v>
      </c>
      <c r="B50" s="31">
        <v>10550096</v>
      </c>
      <c r="C50" s="31">
        <v>37298</v>
      </c>
      <c r="D50" s="31">
        <v>4948178</v>
      </c>
      <c r="E50" s="31">
        <v>3303220</v>
      </c>
      <c r="F50" s="31">
        <v>1644958</v>
      </c>
      <c r="G50" s="31">
        <v>179115</v>
      </c>
      <c r="H50" s="31">
        <v>39774</v>
      </c>
      <c r="I50" s="31">
        <v>239215</v>
      </c>
      <c r="J50" s="31">
        <v>646581</v>
      </c>
      <c r="K50" s="31" t="s">
        <v>60</v>
      </c>
      <c r="L50" s="31">
        <v>29003</v>
      </c>
      <c r="M50" s="31">
        <v>27199</v>
      </c>
      <c r="N50" s="31">
        <v>484071</v>
      </c>
      <c r="O50" s="31"/>
      <c r="P50" s="31">
        <v>582294</v>
      </c>
      <c r="Q50" s="31">
        <v>12600</v>
      </c>
      <c r="R50" s="31">
        <v>6389</v>
      </c>
      <c r="S50" s="31">
        <v>110199</v>
      </c>
      <c r="T50" s="31">
        <v>18898</v>
      </c>
      <c r="U50" s="31">
        <v>274093</v>
      </c>
      <c r="V50" s="31">
        <v>4486</v>
      </c>
      <c r="W50" s="31">
        <v>10670</v>
      </c>
      <c r="X50" s="31">
        <v>126871</v>
      </c>
      <c r="Y50" s="31">
        <v>18088</v>
      </c>
      <c r="Z50" s="31"/>
      <c r="AA50" s="31">
        <v>4856152</v>
      </c>
      <c r="AB50" s="31">
        <v>4432104</v>
      </c>
      <c r="AC50" s="31">
        <v>424048</v>
      </c>
      <c r="AD50" s="31"/>
      <c r="AE50" s="31">
        <v>126174</v>
      </c>
      <c r="AF50" s="31" t="s">
        <v>60</v>
      </c>
      <c r="AG50" s="31">
        <v>126174</v>
      </c>
      <c r="AH50" s="31" t="s">
        <v>60</v>
      </c>
      <c r="AI50" s="31">
        <v>0</v>
      </c>
    </row>
    <row r="51" spans="1:35" ht="15.75">
      <c r="A51" s="7" t="s">
        <v>42</v>
      </c>
      <c r="B51" s="31">
        <v>1917548</v>
      </c>
      <c r="C51" s="31" t="s">
        <v>60</v>
      </c>
      <c r="D51" s="31">
        <v>1585089</v>
      </c>
      <c r="E51" s="31">
        <v>1103624</v>
      </c>
      <c r="F51" s="31">
        <v>481465</v>
      </c>
      <c r="G51" s="31">
        <v>18939</v>
      </c>
      <c r="H51" s="31">
        <v>9135</v>
      </c>
      <c r="I51" s="31">
        <v>92488</v>
      </c>
      <c r="J51" s="31">
        <v>187424</v>
      </c>
      <c r="K51" s="31">
        <v>177</v>
      </c>
      <c r="L51" s="31">
        <v>3510</v>
      </c>
      <c r="M51" s="31">
        <v>59158</v>
      </c>
      <c r="N51" s="31">
        <v>110634</v>
      </c>
      <c r="O51" s="31"/>
      <c r="P51" s="31">
        <v>291896</v>
      </c>
      <c r="Q51" s="31">
        <v>1222</v>
      </c>
      <c r="R51" s="31">
        <v>6353</v>
      </c>
      <c r="S51" s="31">
        <v>5984</v>
      </c>
      <c r="T51" s="31">
        <v>28690</v>
      </c>
      <c r="U51" s="31">
        <v>83369</v>
      </c>
      <c r="V51" s="31">
        <v>5676</v>
      </c>
      <c r="W51" s="31" t="s">
        <v>60</v>
      </c>
      <c r="X51" s="31">
        <v>135433</v>
      </c>
      <c r="Y51" s="31">
        <v>25169</v>
      </c>
      <c r="Z51" s="31"/>
      <c r="AA51" s="31">
        <v>32376</v>
      </c>
      <c r="AB51" s="31" t="s">
        <v>60</v>
      </c>
      <c r="AC51" s="31">
        <v>32376</v>
      </c>
      <c r="AD51" s="31"/>
      <c r="AE51" s="31">
        <v>8187</v>
      </c>
      <c r="AF51" s="31" t="s">
        <v>60</v>
      </c>
      <c r="AG51" s="31">
        <v>187</v>
      </c>
      <c r="AH51" s="31">
        <v>8000</v>
      </c>
      <c r="AI51" s="31">
        <v>0</v>
      </c>
    </row>
    <row r="52" spans="1:35" ht="15.75">
      <c r="A52" s="7" t="s">
        <v>43</v>
      </c>
      <c r="B52" s="31">
        <v>14269061</v>
      </c>
      <c r="C52" s="31" t="s">
        <v>60</v>
      </c>
      <c r="D52" s="31">
        <v>10343084</v>
      </c>
      <c r="E52" s="31">
        <v>7469547</v>
      </c>
      <c r="F52" s="31">
        <v>2873537</v>
      </c>
      <c r="G52" s="31">
        <v>201713</v>
      </c>
      <c r="H52" s="31" t="s">
        <v>60</v>
      </c>
      <c r="I52" s="31">
        <v>970831</v>
      </c>
      <c r="J52" s="31">
        <v>1086693</v>
      </c>
      <c r="K52" s="31" t="s">
        <v>60</v>
      </c>
      <c r="L52" s="31">
        <v>8520</v>
      </c>
      <c r="M52" s="31">
        <v>248673</v>
      </c>
      <c r="N52" s="31">
        <v>357107</v>
      </c>
      <c r="O52" s="31"/>
      <c r="P52" s="31">
        <v>1763747</v>
      </c>
      <c r="Q52" s="31">
        <v>1862</v>
      </c>
      <c r="R52" s="31">
        <v>283</v>
      </c>
      <c r="S52" s="31">
        <v>920053</v>
      </c>
      <c r="T52" s="31">
        <v>36730</v>
      </c>
      <c r="U52" s="31">
        <v>357692</v>
      </c>
      <c r="V52" s="31">
        <v>59648</v>
      </c>
      <c r="W52" s="31">
        <v>6039</v>
      </c>
      <c r="X52" s="31">
        <v>372981</v>
      </c>
      <c r="Y52" s="31">
        <v>8459</v>
      </c>
      <c r="Z52" s="31"/>
      <c r="AA52" s="31">
        <v>1890667</v>
      </c>
      <c r="AB52" s="31">
        <v>246508</v>
      </c>
      <c r="AC52" s="31">
        <v>1644159</v>
      </c>
      <c r="AD52" s="31"/>
      <c r="AE52" s="31">
        <v>271563</v>
      </c>
      <c r="AF52" s="31">
        <v>0</v>
      </c>
      <c r="AG52" s="31">
        <v>251574</v>
      </c>
      <c r="AH52" s="31">
        <v>1025</v>
      </c>
      <c r="AI52" s="31">
        <v>18964</v>
      </c>
    </row>
    <row r="53" spans="1:35" ht="15.75">
      <c r="A53" s="7" t="s">
        <v>44</v>
      </c>
      <c r="B53" s="31">
        <v>60328843</v>
      </c>
      <c r="C53" s="31" t="s">
        <v>60</v>
      </c>
      <c r="D53" s="31">
        <v>51462209</v>
      </c>
      <c r="E53" s="31">
        <v>36129876</v>
      </c>
      <c r="F53" s="31">
        <v>15332333</v>
      </c>
      <c r="G53" s="31">
        <v>1321516</v>
      </c>
      <c r="H53" s="31">
        <v>30023</v>
      </c>
      <c r="I53" s="31">
        <v>2445005</v>
      </c>
      <c r="J53" s="31">
        <v>3710307</v>
      </c>
      <c r="K53" s="31">
        <v>6510</v>
      </c>
      <c r="L53" s="31">
        <v>630057</v>
      </c>
      <c r="M53" s="31">
        <v>1440336</v>
      </c>
      <c r="N53" s="31">
        <v>5748579</v>
      </c>
      <c r="O53" s="31"/>
      <c r="P53" s="31">
        <v>3635024</v>
      </c>
      <c r="Q53" s="31">
        <v>78742</v>
      </c>
      <c r="R53" s="31">
        <v>16387</v>
      </c>
      <c r="S53" s="31">
        <v>152899</v>
      </c>
      <c r="T53" s="31">
        <v>110770</v>
      </c>
      <c r="U53" s="31">
        <v>2358248</v>
      </c>
      <c r="V53" s="31">
        <v>141892</v>
      </c>
      <c r="W53" s="31">
        <v>22456</v>
      </c>
      <c r="X53" s="31">
        <v>609900</v>
      </c>
      <c r="Y53" s="31">
        <v>143730</v>
      </c>
      <c r="Z53" s="31"/>
      <c r="AA53" s="31" t="s">
        <v>60</v>
      </c>
      <c r="AB53" s="31" t="s">
        <v>60</v>
      </c>
      <c r="AC53" s="31" t="s">
        <v>60</v>
      </c>
      <c r="AD53" s="31"/>
      <c r="AE53" s="31">
        <v>5231610</v>
      </c>
      <c r="AF53" s="31" t="s">
        <v>60</v>
      </c>
      <c r="AG53" s="31" t="s">
        <v>60</v>
      </c>
      <c r="AH53" s="31">
        <v>5231610</v>
      </c>
      <c r="AI53" s="31">
        <v>0</v>
      </c>
    </row>
    <row r="54" spans="1:35" ht="15.75">
      <c r="A54" s="7" t="s">
        <v>45</v>
      </c>
      <c r="B54" s="31">
        <v>8038709</v>
      </c>
      <c r="C54" s="31" t="s">
        <v>60</v>
      </c>
      <c r="D54" s="31">
        <v>3268914</v>
      </c>
      <c r="E54" s="31">
        <v>2248774</v>
      </c>
      <c r="F54" s="31">
        <v>1020140</v>
      </c>
      <c r="G54" s="31">
        <v>51420</v>
      </c>
      <c r="H54" s="31" t="s">
        <v>60</v>
      </c>
      <c r="I54" s="31">
        <v>135180</v>
      </c>
      <c r="J54" s="31">
        <v>496789</v>
      </c>
      <c r="K54" s="31" t="s">
        <v>60</v>
      </c>
      <c r="L54" s="31">
        <v>24351</v>
      </c>
      <c r="M54" s="31">
        <v>114492</v>
      </c>
      <c r="N54" s="31">
        <v>197908</v>
      </c>
      <c r="O54" s="31"/>
      <c r="P54" s="31">
        <v>336255</v>
      </c>
      <c r="Q54" s="31">
        <v>6315</v>
      </c>
      <c r="R54" s="31" t="s">
        <v>60</v>
      </c>
      <c r="S54" s="31">
        <v>465</v>
      </c>
      <c r="T54" s="31">
        <v>31299</v>
      </c>
      <c r="U54" s="31">
        <v>218386</v>
      </c>
      <c r="V54" s="31">
        <v>16772</v>
      </c>
      <c r="W54" s="31" t="s">
        <v>60</v>
      </c>
      <c r="X54" s="31">
        <v>56433</v>
      </c>
      <c r="Y54" s="31">
        <v>6585</v>
      </c>
      <c r="Z54" s="31"/>
      <c r="AA54" s="31">
        <v>4392285</v>
      </c>
      <c r="AB54" s="31">
        <v>3991400</v>
      </c>
      <c r="AC54" s="31">
        <v>400885</v>
      </c>
      <c r="AD54" s="31"/>
      <c r="AE54" s="31">
        <v>41255</v>
      </c>
      <c r="AF54" s="31" t="s">
        <v>60</v>
      </c>
      <c r="AG54" s="31" t="s">
        <v>60</v>
      </c>
      <c r="AH54" s="31">
        <v>41236</v>
      </c>
      <c r="AI54" s="31">
        <v>19</v>
      </c>
    </row>
    <row r="55" spans="1:35" ht="15.75">
      <c r="A55" s="7" t="s">
        <v>46</v>
      </c>
      <c r="B55" s="31">
        <v>3284231</v>
      </c>
      <c r="C55" s="31">
        <v>1065767</v>
      </c>
      <c r="D55" s="31">
        <v>1095321</v>
      </c>
      <c r="E55" s="31">
        <v>397691</v>
      </c>
      <c r="F55" s="31">
        <v>697630</v>
      </c>
      <c r="G55" s="31">
        <v>26892</v>
      </c>
      <c r="H55" s="31" t="s">
        <v>60</v>
      </c>
      <c r="I55" s="31">
        <v>59370</v>
      </c>
      <c r="J55" s="31">
        <v>82953</v>
      </c>
      <c r="K55" s="31" t="s">
        <v>60</v>
      </c>
      <c r="L55" s="31">
        <v>8878</v>
      </c>
      <c r="M55" s="31">
        <v>71078</v>
      </c>
      <c r="N55" s="31">
        <v>448459</v>
      </c>
      <c r="O55" s="31"/>
      <c r="P55" s="31">
        <v>126404</v>
      </c>
      <c r="Q55" s="31">
        <v>469</v>
      </c>
      <c r="R55" s="31">
        <v>23</v>
      </c>
      <c r="S55" s="31">
        <v>3686</v>
      </c>
      <c r="T55" s="31">
        <v>7294</v>
      </c>
      <c r="U55" s="31">
        <v>72957</v>
      </c>
      <c r="V55" s="31">
        <v>11972</v>
      </c>
      <c r="W55" s="31" t="s">
        <v>60</v>
      </c>
      <c r="X55" s="31">
        <v>25674</v>
      </c>
      <c r="Y55" s="31">
        <v>4329</v>
      </c>
      <c r="Z55" s="31"/>
      <c r="AA55" s="31">
        <v>930149</v>
      </c>
      <c r="AB55" s="31">
        <v>819330</v>
      </c>
      <c r="AC55" s="31">
        <v>110819</v>
      </c>
      <c r="AD55" s="31"/>
      <c r="AE55" s="31">
        <v>66590</v>
      </c>
      <c r="AF55" s="31">
        <v>22935</v>
      </c>
      <c r="AG55" s="31">
        <v>38366</v>
      </c>
      <c r="AH55" s="31" t="s">
        <v>60</v>
      </c>
      <c r="AI55" s="31">
        <v>5289</v>
      </c>
    </row>
    <row r="56" spans="1:35" ht="15.75">
      <c r="A56" s="7" t="s">
        <v>47</v>
      </c>
      <c r="B56" s="31">
        <v>23489398</v>
      </c>
      <c r="C56" s="31">
        <v>31890</v>
      </c>
      <c r="D56" s="31">
        <v>7087195</v>
      </c>
      <c r="E56" s="31">
        <v>4076636</v>
      </c>
      <c r="F56" s="31">
        <v>3010559</v>
      </c>
      <c r="G56" s="31">
        <v>231250</v>
      </c>
      <c r="H56" s="31">
        <v>84</v>
      </c>
      <c r="I56" s="31">
        <v>516743</v>
      </c>
      <c r="J56" s="31">
        <v>1031034</v>
      </c>
      <c r="K56" s="31" t="s">
        <v>60</v>
      </c>
      <c r="L56" s="31">
        <v>116584</v>
      </c>
      <c r="M56" s="31">
        <v>160383</v>
      </c>
      <c r="N56" s="31">
        <v>954481</v>
      </c>
      <c r="O56" s="31"/>
      <c r="P56" s="31">
        <v>878751</v>
      </c>
      <c r="Q56" s="31">
        <v>14591</v>
      </c>
      <c r="R56" s="31">
        <v>107</v>
      </c>
      <c r="S56" s="31">
        <v>64102</v>
      </c>
      <c r="T56" s="31">
        <v>29393</v>
      </c>
      <c r="U56" s="31">
        <v>492825</v>
      </c>
      <c r="V56" s="31">
        <v>41288</v>
      </c>
      <c r="W56" s="31" t="s">
        <v>60</v>
      </c>
      <c r="X56" s="31">
        <v>231791</v>
      </c>
      <c r="Y56" s="31">
        <v>4654</v>
      </c>
      <c r="Z56" s="31"/>
      <c r="AA56" s="31">
        <v>14967663</v>
      </c>
      <c r="AB56" s="31">
        <v>14105766</v>
      </c>
      <c r="AC56" s="31">
        <v>861897</v>
      </c>
      <c r="AD56" s="31"/>
      <c r="AE56" s="31">
        <v>523899</v>
      </c>
      <c r="AF56" s="31">
        <v>932</v>
      </c>
      <c r="AG56" s="31">
        <v>386598</v>
      </c>
      <c r="AH56" s="31">
        <v>2695</v>
      </c>
      <c r="AI56" s="31">
        <v>133674</v>
      </c>
    </row>
    <row r="57" spans="1:35" ht="15.75">
      <c r="A57" s="7" t="s">
        <v>48</v>
      </c>
      <c r="B57" s="31">
        <v>26574889</v>
      </c>
      <c r="C57" s="31">
        <v>2769520</v>
      </c>
      <c r="D57" s="31">
        <v>20323086</v>
      </c>
      <c r="E57" s="31">
        <v>15643017</v>
      </c>
      <c r="F57" s="31">
        <v>4680069</v>
      </c>
      <c r="G57" s="31">
        <v>370738</v>
      </c>
      <c r="H57" s="31" t="s">
        <v>60</v>
      </c>
      <c r="I57" s="31">
        <v>630657</v>
      </c>
      <c r="J57" s="31">
        <v>1713782</v>
      </c>
      <c r="K57" s="31">
        <v>1724</v>
      </c>
      <c r="L57" s="31">
        <v>500703</v>
      </c>
      <c r="M57" s="31">
        <v>422264</v>
      </c>
      <c r="N57" s="31">
        <v>1040201</v>
      </c>
      <c r="O57" s="31"/>
      <c r="P57" s="31">
        <v>2070930</v>
      </c>
      <c r="Q57" s="31">
        <v>152625</v>
      </c>
      <c r="R57" s="31">
        <v>5920</v>
      </c>
      <c r="S57" s="31">
        <v>41834</v>
      </c>
      <c r="T57" s="31">
        <v>42450</v>
      </c>
      <c r="U57" s="31">
        <v>1129671</v>
      </c>
      <c r="V57" s="31">
        <v>135270</v>
      </c>
      <c r="W57" s="31">
        <v>21148</v>
      </c>
      <c r="X57" s="31">
        <v>365363</v>
      </c>
      <c r="Y57" s="31">
        <v>176649</v>
      </c>
      <c r="Z57" s="31"/>
      <c r="AA57" s="31" t="s">
        <v>60</v>
      </c>
      <c r="AB57" s="31" t="s">
        <v>60</v>
      </c>
      <c r="AC57" s="31" t="s">
        <v>60</v>
      </c>
      <c r="AD57" s="31"/>
      <c r="AE57" s="31">
        <v>1411353</v>
      </c>
      <c r="AF57" s="31">
        <v>208610</v>
      </c>
      <c r="AG57" s="31">
        <v>1161436</v>
      </c>
      <c r="AH57" s="31">
        <v>41307</v>
      </c>
      <c r="AI57" s="31">
        <v>0</v>
      </c>
    </row>
    <row r="58" spans="1:35" ht="15.75">
      <c r="A58" s="7" t="s">
        <v>49</v>
      </c>
      <c r="B58" s="31">
        <v>5417673</v>
      </c>
      <c r="C58" s="31">
        <v>7316</v>
      </c>
      <c r="D58" s="31">
        <v>2731739</v>
      </c>
      <c r="E58" s="31">
        <v>1311930</v>
      </c>
      <c r="F58" s="31">
        <v>1419809</v>
      </c>
      <c r="G58" s="31">
        <v>17576</v>
      </c>
      <c r="H58" s="31">
        <v>35152</v>
      </c>
      <c r="I58" s="31">
        <v>169607</v>
      </c>
      <c r="J58" s="31">
        <v>419528</v>
      </c>
      <c r="K58" s="31">
        <v>2704</v>
      </c>
      <c r="L58" s="31">
        <v>119736</v>
      </c>
      <c r="M58" s="31">
        <v>177840</v>
      </c>
      <c r="N58" s="31">
        <v>477666</v>
      </c>
      <c r="O58" s="31"/>
      <c r="P58" s="31">
        <v>194048</v>
      </c>
      <c r="Q58" s="31">
        <v>1927</v>
      </c>
      <c r="R58" s="31">
        <v>3672</v>
      </c>
      <c r="S58" s="31">
        <v>737</v>
      </c>
      <c r="T58" s="31">
        <v>12325</v>
      </c>
      <c r="U58" s="31">
        <v>4498</v>
      </c>
      <c r="V58" s="31">
        <v>160076</v>
      </c>
      <c r="W58" s="31">
        <v>449</v>
      </c>
      <c r="X58" s="31">
        <v>8144</v>
      </c>
      <c r="Y58" s="31">
        <v>2220</v>
      </c>
      <c r="Z58" s="31"/>
      <c r="AA58" s="31">
        <v>2060639</v>
      </c>
      <c r="AB58" s="31">
        <v>1950571</v>
      </c>
      <c r="AC58" s="31">
        <v>110068</v>
      </c>
      <c r="AD58" s="31"/>
      <c r="AE58" s="31">
        <v>423931</v>
      </c>
      <c r="AF58" s="31" t="s">
        <v>60</v>
      </c>
      <c r="AG58" s="31">
        <v>12036</v>
      </c>
      <c r="AH58" s="31">
        <v>411895</v>
      </c>
      <c r="AI58" s="31">
        <v>0</v>
      </c>
    </row>
    <row r="59" spans="1:35" ht="15.75">
      <c r="A59" s="7" t="s">
        <v>50</v>
      </c>
      <c r="B59" s="31">
        <v>18742929</v>
      </c>
      <c r="C59" s="31">
        <v>163446</v>
      </c>
      <c r="D59" s="31">
        <v>8232896</v>
      </c>
      <c r="E59" s="31">
        <v>5484375</v>
      </c>
      <c r="F59" s="31">
        <v>2748521</v>
      </c>
      <c r="G59" s="31">
        <v>62498</v>
      </c>
      <c r="H59" s="31">
        <v>214</v>
      </c>
      <c r="I59" s="31">
        <v>207729</v>
      </c>
      <c r="J59" s="31">
        <v>1051479</v>
      </c>
      <c r="K59" s="31">
        <v>239</v>
      </c>
      <c r="L59" s="31">
        <v>361696</v>
      </c>
      <c r="M59" s="31">
        <v>617415</v>
      </c>
      <c r="N59" s="31">
        <v>447251</v>
      </c>
      <c r="O59" s="31"/>
      <c r="P59" s="31">
        <v>1182001</v>
      </c>
      <c r="Q59" s="31">
        <v>1958</v>
      </c>
      <c r="R59" s="31">
        <v>482</v>
      </c>
      <c r="S59" s="31">
        <v>22225</v>
      </c>
      <c r="T59" s="31">
        <v>67571</v>
      </c>
      <c r="U59" s="31">
        <v>518115</v>
      </c>
      <c r="V59" s="31">
        <v>40398</v>
      </c>
      <c r="W59" s="31">
        <v>65805</v>
      </c>
      <c r="X59" s="31">
        <v>464571</v>
      </c>
      <c r="Y59" s="31">
        <v>876</v>
      </c>
      <c r="Z59" s="31"/>
      <c r="AA59" s="31">
        <v>9061928</v>
      </c>
      <c r="AB59" s="31">
        <v>8151462</v>
      </c>
      <c r="AC59" s="31">
        <v>910466</v>
      </c>
      <c r="AD59" s="31"/>
      <c r="AE59" s="31">
        <v>102658</v>
      </c>
      <c r="AF59" s="31">
        <v>1733</v>
      </c>
      <c r="AG59" s="31">
        <v>76138</v>
      </c>
      <c r="AH59" s="31">
        <v>10667</v>
      </c>
      <c r="AI59" s="31">
        <v>14120</v>
      </c>
    </row>
    <row r="60" spans="1:35" ht="15.75">
      <c r="A60" s="7" t="s">
        <v>51</v>
      </c>
      <c r="B60" s="31">
        <v>1837401</v>
      </c>
      <c r="C60" s="31">
        <v>250153</v>
      </c>
      <c r="D60" s="31">
        <v>862797</v>
      </c>
      <c r="E60" s="31">
        <v>689207</v>
      </c>
      <c r="F60" s="31">
        <v>173590</v>
      </c>
      <c r="G60" s="31">
        <v>1920</v>
      </c>
      <c r="H60" s="31" t="s">
        <v>60</v>
      </c>
      <c r="I60" s="31">
        <v>23481</v>
      </c>
      <c r="J60" s="31">
        <v>113622</v>
      </c>
      <c r="K60" s="31">
        <v>4698</v>
      </c>
      <c r="L60" s="31">
        <v>4893</v>
      </c>
      <c r="M60" s="31">
        <v>22076</v>
      </c>
      <c r="N60" s="31">
        <v>2900</v>
      </c>
      <c r="O60" s="31"/>
      <c r="P60" s="31">
        <v>187522</v>
      </c>
      <c r="Q60" s="31" t="s">
        <v>60</v>
      </c>
      <c r="R60" s="31" t="s">
        <v>60</v>
      </c>
      <c r="S60" s="31">
        <v>14205</v>
      </c>
      <c r="T60" s="31">
        <v>37187</v>
      </c>
      <c r="U60" s="31">
        <v>91663</v>
      </c>
      <c r="V60" s="31">
        <v>4158</v>
      </c>
      <c r="W60" s="31" t="s">
        <v>60</v>
      </c>
      <c r="X60" s="31">
        <v>40309</v>
      </c>
      <c r="Y60" s="31">
        <v>0</v>
      </c>
      <c r="Z60" s="31"/>
      <c r="AA60" s="31" t="s">
        <v>60</v>
      </c>
      <c r="AB60" s="31" t="s">
        <v>60</v>
      </c>
      <c r="AC60" s="31" t="s">
        <v>60</v>
      </c>
      <c r="AD60" s="31"/>
      <c r="AE60" s="31">
        <v>536929</v>
      </c>
      <c r="AF60" s="31">
        <v>0</v>
      </c>
      <c r="AG60" s="31" t="s">
        <v>60</v>
      </c>
      <c r="AH60" s="31">
        <v>531659</v>
      </c>
      <c r="AI60" s="31">
        <v>5270</v>
      </c>
    </row>
    <row r="61" spans="1:35" ht="15.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12" ht="45.75" customHeight="1">
      <c r="A62" s="35" t="s">
        <v>99</v>
      </c>
      <c r="B62" s="35"/>
      <c r="C62" s="35"/>
      <c r="D62" s="35"/>
      <c r="E62" s="35"/>
      <c r="F62" s="35"/>
      <c r="G62" s="35"/>
      <c r="H62" s="35"/>
      <c r="I62" s="35"/>
      <c r="J62" s="34"/>
      <c r="L62" s="33"/>
    </row>
    <row r="64" ht="15.75">
      <c r="A64" s="7" t="s">
        <v>61</v>
      </c>
    </row>
    <row r="65" ht="15.75">
      <c r="A65" s="7"/>
    </row>
    <row r="66" ht="15.75">
      <c r="A66" s="7" t="s">
        <v>90</v>
      </c>
    </row>
    <row r="67" ht="15.75">
      <c r="A67" s="7" t="s">
        <v>63</v>
      </c>
    </row>
    <row r="68" ht="15.75">
      <c r="A68" s="24"/>
    </row>
    <row r="69" ht="15.75">
      <c r="A69" s="39" t="s">
        <v>101</v>
      </c>
    </row>
  </sheetData>
  <sheetProtection/>
  <mergeCells count="6">
    <mergeCell ref="D5:N5"/>
    <mergeCell ref="F6:N6"/>
    <mergeCell ref="P6:Y6"/>
    <mergeCell ref="AA6:AC6"/>
    <mergeCell ref="AE6:AI6"/>
    <mergeCell ref="A62:I62"/>
  </mergeCells>
  <hyperlinks>
    <hyperlink ref="A69" r:id="rId1" display="SOURCE:  U.S. Census Bureau, 2018 Annual Survey of State Government Tax Collections, www.census.gov/programs-surveys/stc.html (last viewed June 14, 2019)."/>
  </hyperlinks>
  <printOptions/>
  <pageMargins left="0.7" right="0.7" top="0.75" bottom="0.75" header="0.3" footer="0.3"/>
  <pageSetup horizontalDpi="600" verticalDpi="600" orientation="landscape" scale="45" r:id="rId2"/>
</worksheet>
</file>

<file path=xl/worksheets/sheet2.xml><?xml version="1.0" encoding="utf-8"?>
<worksheet xmlns="http://schemas.openxmlformats.org/spreadsheetml/2006/main" xmlns:r="http://schemas.openxmlformats.org/officeDocument/2006/relationships">
  <dimension ref="A1:AI70"/>
  <sheetViews>
    <sheetView zoomScalePageLayoutView="0" workbookViewId="0" topLeftCell="A1">
      <selection activeCell="A1" sqref="A1"/>
    </sheetView>
  </sheetViews>
  <sheetFormatPr defaultColWidth="11.69921875" defaultRowHeight="15.75"/>
  <cols>
    <col min="1" max="1" width="15.69921875" style="0" customWidth="1"/>
    <col min="2" max="14" width="11.69921875" style="0" customWidth="1"/>
    <col min="15" max="15" width="1.69921875" style="0" customWidth="1"/>
    <col min="16" max="25" width="11.69921875" style="0" customWidth="1"/>
    <col min="26" max="26" width="1.69921875" style="0" customWidth="1"/>
    <col min="27" max="29" width="11.69921875" style="0" customWidth="1"/>
    <col min="30" max="30" width="1.69921875" style="0" customWidth="1"/>
  </cols>
  <sheetData>
    <row r="1" spans="1:35" ht="23.25">
      <c r="A1" s="25" t="s">
        <v>91</v>
      </c>
      <c r="B1" s="7"/>
      <c r="C1" s="7"/>
      <c r="D1" s="7"/>
      <c r="E1" s="7"/>
      <c r="F1" s="2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20.25">
      <c r="A2" s="26" t="s">
        <v>97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20.25">
      <c r="A3" s="26" t="s">
        <v>57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5.7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ht="15.75">
      <c r="A5" s="8"/>
      <c r="B5" s="9"/>
      <c r="C5" s="10"/>
      <c r="D5" s="36" t="s">
        <v>58</v>
      </c>
      <c r="E5" s="36"/>
      <c r="F5" s="36"/>
      <c r="G5" s="36"/>
      <c r="H5" s="36"/>
      <c r="I5" s="36"/>
      <c r="J5" s="36"/>
      <c r="K5" s="36"/>
      <c r="L5" s="36"/>
      <c r="M5" s="36"/>
      <c r="N5" s="36"/>
      <c r="O5" s="8"/>
      <c r="P5" s="8"/>
      <c r="Q5" s="10"/>
      <c r="R5" s="8"/>
      <c r="S5" s="10"/>
      <c r="T5" s="10"/>
      <c r="U5" s="10"/>
      <c r="V5" s="10"/>
      <c r="W5" s="10"/>
      <c r="X5" s="10"/>
      <c r="Y5" s="10"/>
      <c r="Z5" s="10"/>
      <c r="AA5" s="8"/>
      <c r="AB5" s="8"/>
      <c r="AC5" s="8"/>
      <c r="AD5" s="10"/>
      <c r="AE5" s="8"/>
      <c r="AF5" s="10"/>
      <c r="AG5" s="11"/>
      <c r="AH5" s="10"/>
      <c r="AI5" s="8"/>
    </row>
    <row r="6" spans="1:35" ht="15.75">
      <c r="A6" s="7"/>
      <c r="B6" s="12"/>
      <c r="C6" s="12"/>
      <c r="D6" s="12"/>
      <c r="E6" s="12"/>
      <c r="F6" s="36" t="s">
        <v>59</v>
      </c>
      <c r="G6" s="36"/>
      <c r="H6" s="36"/>
      <c r="I6" s="36"/>
      <c r="J6" s="36"/>
      <c r="K6" s="36"/>
      <c r="L6" s="36"/>
      <c r="M6" s="36"/>
      <c r="N6" s="36"/>
      <c r="O6" s="7"/>
      <c r="P6" s="37" t="s">
        <v>55</v>
      </c>
      <c r="Q6" s="37"/>
      <c r="R6" s="37"/>
      <c r="S6" s="37"/>
      <c r="T6" s="37"/>
      <c r="U6" s="37"/>
      <c r="V6" s="37"/>
      <c r="W6" s="37"/>
      <c r="X6" s="37"/>
      <c r="Y6" s="37"/>
      <c r="Z6" s="12"/>
      <c r="AA6" s="37" t="s">
        <v>54</v>
      </c>
      <c r="AB6" s="37"/>
      <c r="AC6" s="37"/>
      <c r="AD6" s="12"/>
      <c r="AE6" s="37" t="s">
        <v>53</v>
      </c>
      <c r="AF6" s="37"/>
      <c r="AG6" s="37"/>
      <c r="AH6" s="37"/>
      <c r="AI6" s="37"/>
    </row>
    <row r="7" spans="1:35" ht="45.75">
      <c r="A7" s="13" t="s">
        <v>0</v>
      </c>
      <c r="B7" s="14" t="s">
        <v>67</v>
      </c>
      <c r="C7" s="15" t="s">
        <v>68</v>
      </c>
      <c r="D7" s="14" t="s">
        <v>1</v>
      </c>
      <c r="E7" s="15" t="s">
        <v>69</v>
      </c>
      <c r="F7" s="14" t="s">
        <v>1</v>
      </c>
      <c r="G7" s="15" t="s">
        <v>70</v>
      </c>
      <c r="H7" s="15" t="s">
        <v>71</v>
      </c>
      <c r="I7" s="15" t="s">
        <v>72</v>
      </c>
      <c r="J7" s="15" t="s">
        <v>73</v>
      </c>
      <c r="K7" s="15" t="s">
        <v>64</v>
      </c>
      <c r="L7" s="16" t="s">
        <v>74</v>
      </c>
      <c r="M7" s="15" t="s">
        <v>75</v>
      </c>
      <c r="N7" s="17" t="s">
        <v>56</v>
      </c>
      <c r="O7" s="13"/>
      <c r="P7" s="14" t="s">
        <v>1</v>
      </c>
      <c r="Q7" s="15" t="s">
        <v>76</v>
      </c>
      <c r="R7" s="15" t="s">
        <v>77</v>
      </c>
      <c r="S7" s="15" t="s">
        <v>78</v>
      </c>
      <c r="T7" s="15" t="s">
        <v>79</v>
      </c>
      <c r="U7" s="15" t="s">
        <v>80</v>
      </c>
      <c r="V7" s="15" t="s">
        <v>81</v>
      </c>
      <c r="W7" s="15" t="s">
        <v>82</v>
      </c>
      <c r="X7" s="15" t="s">
        <v>88</v>
      </c>
      <c r="Y7" s="15" t="s">
        <v>83</v>
      </c>
      <c r="Z7" s="15"/>
      <c r="AA7" s="15" t="s">
        <v>1</v>
      </c>
      <c r="AB7" s="15" t="s">
        <v>84</v>
      </c>
      <c r="AC7" s="15" t="s">
        <v>85</v>
      </c>
      <c r="AD7" s="15"/>
      <c r="AE7" s="15" t="s">
        <v>1</v>
      </c>
      <c r="AF7" s="15" t="s">
        <v>86</v>
      </c>
      <c r="AG7" s="16" t="s">
        <v>87</v>
      </c>
      <c r="AH7" s="15" t="s">
        <v>52</v>
      </c>
      <c r="AI7" s="15" t="s">
        <v>89</v>
      </c>
    </row>
    <row r="9" spans="1:35" ht="15.75">
      <c r="A9" s="7" t="s">
        <v>62</v>
      </c>
      <c r="B9" s="31">
        <v>953954745</v>
      </c>
      <c r="C9" s="31">
        <v>19030677</v>
      </c>
      <c r="D9" s="31">
        <v>458555919</v>
      </c>
      <c r="E9" s="31">
        <v>300992624</v>
      </c>
      <c r="F9" s="31">
        <v>157563295</v>
      </c>
      <c r="G9" s="31">
        <v>6626413</v>
      </c>
      <c r="H9" s="31">
        <v>7866349</v>
      </c>
      <c r="I9" s="31">
        <v>20998923</v>
      </c>
      <c r="J9" s="31">
        <v>45062362</v>
      </c>
      <c r="K9" s="31">
        <v>118408</v>
      </c>
      <c r="L9" s="31">
        <v>12435800</v>
      </c>
      <c r="M9" s="31">
        <v>18673794</v>
      </c>
      <c r="N9" s="31">
        <v>45781246</v>
      </c>
      <c r="O9" s="31"/>
      <c r="P9" s="31">
        <v>51675414</v>
      </c>
      <c r="Q9" s="31">
        <v>667103</v>
      </c>
      <c r="R9" s="31">
        <v>535164</v>
      </c>
      <c r="S9" s="31">
        <v>5863547</v>
      </c>
      <c r="T9" s="31">
        <v>1597401</v>
      </c>
      <c r="U9" s="31">
        <v>26139686</v>
      </c>
      <c r="V9" s="31">
        <v>2586299</v>
      </c>
      <c r="W9" s="31">
        <v>1369746</v>
      </c>
      <c r="X9" s="31">
        <v>11425223</v>
      </c>
      <c r="Y9" s="31">
        <v>1491245</v>
      </c>
      <c r="Z9" s="31"/>
      <c r="AA9" s="31">
        <v>398696310</v>
      </c>
      <c r="AB9" s="31">
        <v>353484673</v>
      </c>
      <c r="AC9" s="31">
        <v>45211637</v>
      </c>
      <c r="AD9" s="31"/>
      <c r="AE9" s="31">
        <v>25996425</v>
      </c>
      <c r="AF9" s="31">
        <v>4757810</v>
      </c>
      <c r="AG9" s="31">
        <v>9770350</v>
      </c>
      <c r="AH9" s="31">
        <v>8721660</v>
      </c>
      <c r="AI9" s="31">
        <v>2746605</v>
      </c>
    </row>
    <row r="10" spans="1:35" ht="15.75">
      <c r="A10" s="7" t="s">
        <v>2</v>
      </c>
      <c r="B10" s="31">
        <v>10417084</v>
      </c>
      <c r="C10" s="31">
        <v>395930</v>
      </c>
      <c r="D10" s="31">
        <v>5247294</v>
      </c>
      <c r="E10" s="31">
        <v>2654883</v>
      </c>
      <c r="F10" s="31">
        <v>2592411</v>
      </c>
      <c r="G10" s="31">
        <v>217790</v>
      </c>
      <c r="H10" s="31">
        <v>0</v>
      </c>
      <c r="I10" s="31">
        <v>339719</v>
      </c>
      <c r="J10" s="31">
        <v>588992</v>
      </c>
      <c r="K10" s="31">
        <v>1226</v>
      </c>
      <c r="L10" s="31">
        <v>688756</v>
      </c>
      <c r="M10" s="31">
        <v>188783</v>
      </c>
      <c r="N10" s="31">
        <v>567145</v>
      </c>
      <c r="O10" s="31"/>
      <c r="P10" s="31">
        <v>528539</v>
      </c>
      <c r="Q10" s="31">
        <v>4086</v>
      </c>
      <c r="R10" s="31" t="s">
        <v>60</v>
      </c>
      <c r="S10" s="31">
        <v>173265</v>
      </c>
      <c r="T10" s="31">
        <v>22956</v>
      </c>
      <c r="U10" s="31">
        <v>219393</v>
      </c>
      <c r="V10" s="31">
        <v>33730</v>
      </c>
      <c r="W10" s="31">
        <v>14346</v>
      </c>
      <c r="X10" s="31">
        <v>60763</v>
      </c>
      <c r="Y10" s="31">
        <v>0</v>
      </c>
      <c r="Z10" s="31"/>
      <c r="AA10" s="31">
        <v>4144656</v>
      </c>
      <c r="AB10" s="31">
        <v>3624543</v>
      </c>
      <c r="AC10" s="31">
        <v>520113</v>
      </c>
      <c r="AD10" s="31"/>
      <c r="AE10" s="31">
        <v>100665</v>
      </c>
      <c r="AF10" s="31" t="s">
        <v>60</v>
      </c>
      <c r="AG10" s="31">
        <v>46150</v>
      </c>
      <c r="AH10" s="31">
        <v>54515</v>
      </c>
      <c r="AI10" s="31">
        <v>0</v>
      </c>
    </row>
    <row r="11" spans="1:35" ht="15.75">
      <c r="A11" s="7" t="s">
        <v>3</v>
      </c>
      <c r="B11" s="31">
        <v>1189104</v>
      </c>
      <c r="C11" s="31">
        <v>120805</v>
      </c>
      <c r="D11" s="31">
        <v>263120</v>
      </c>
      <c r="E11" s="31" t="s">
        <v>60</v>
      </c>
      <c r="F11" s="31">
        <v>263120</v>
      </c>
      <c r="G11" s="31">
        <v>40097</v>
      </c>
      <c r="H11" s="31">
        <v>10668</v>
      </c>
      <c r="I11" s="31">
        <v>62500</v>
      </c>
      <c r="J11" s="31">
        <v>45944</v>
      </c>
      <c r="K11" s="31" t="s">
        <v>60</v>
      </c>
      <c r="L11" s="31">
        <v>4370</v>
      </c>
      <c r="M11" s="31">
        <v>67555</v>
      </c>
      <c r="N11" s="31">
        <v>31986</v>
      </c>
      <c r="O11" s="31"/>
      <c r="P11" s="31">
        <v>134246</v>
      </c>
      <c r="Q11" s="31">
        <v>1314</v>
      </c>
      <c r="R11" s="31">
        <v>0</v>
      </c>
      <c r="S11" s="31" t="s">
        <v>60</v>
      </c>
      <c r="T11" s="31">
        <v>32900</v>
      </c>
      <c r="U11" s="31">
        <v>38900</v>
      </c>
      <c r="V11" s="31" t="s">
        <v>60</v>
      </c>
      <c r="W11" s="31">
        <v>9316</v>
      </c>
      <c r="X11" s="31">
        <v>49272</v>
      </c>
      <c r="Y11" s="31">
        <v>2544</v>
      </c>
      <c r="Z11" s="31"/>
      <c r="AA11" s="31">
        <v>87775</v>
      </c>
      <c r="AB11" s="31" t="s">
        <v>60</v>
      </c>
      <c r="AC11" s="31">
        <v>87775</v>
      </c>
      <c r="AD11" s="31"/>
      <c r="AE11" s="31">
        <v>583158</v>
      </c>
      <c r="AF11" s="31" t="s">
        <v>60</v>
      </c>
      <c r="AG11" s="31" t="s">
        <v>60</v>
      </c>
      <c r="AH11" s="31">
        <v>583158</v>
      </c>
      <c r="AI11" s="31">
        <v>0</v>
      </c>
    </row>
    <row r="12" spans="1:35" ht="15.75">
      <c r="A12" s="7" t="s">
        <v>4</v>
      </c>
      <c r="B12" s="31">
        <v>15299010</v>
      </c>
      <c r="C12" s="31">
        <v>993615</v>
      </c>
      <c r="D12" s="31">
        <v>9214293</v>
      </c>
      <c r="E12" s="31">
        <v>7237044</v>
      </c>
      <c r="F12" s="31">
        <v>1977249</v>
      </c>
      <c r="G12" s="31">
        <v>74126</v>
      </c>
      <c r="H12" s="31">
        <v>4026</v>
      </c>
      <c r="I12" s="31">
        <v>536820</v>
      </c>
      <c r="J12" s="31">
        <v>856495</v>
      </c>
      <c r="K12" s="31">
        <v>129</v>
      </c>
      <c r="L12" s="31">
        <v>22325</v>
      </c>
      <c r="M12" s="31">
        <v>310706</v>
      </c>
      <c r="N12" s="31">
        <v>172622</v>
      </c>
      <c r="O12" s="31"/>
      <c r="P12" s="31">
        <v>506034</v>
      </c>
      <c r="Q12" s="31">
        <v>8921</v>
      </c>
      <c r="R12" s="31" t="s">
        <v>60</v>
      </c>
      <c r="S12" s="31">
        <v>41357</v>
      </c>
      <c r="T12" s="31">
        <v>35849</v>
      </c>
      <c r="U12" s="31">
        <v>215991</v>
      </c>
      <c r="V12" s="31">
        <v>31074</v>
      </c>
      <c r="W12" s="31">
        <v>540</v>
      </c>
      <c r="X12" s="31">
        <v>170700</v>
      </c>
      <c r="Y12" s="31">
        <v>1602</v>
      </c>
      <c r="Z12" s="31"/>
      <c r="AA12" s="31">
        <v>4499757</v>
      </c>
      <c r="AB12" s="31">
        <v>4131621</v>
      </c>
      <c r="AC12" s="31">
        <v>368136</v>
      </c>
      <c r="AD12" s="31"/>
      <c r="AE12" s="31">
        <v>85311</v>
      </c>
      <c r="AF12" s="31" t="s">
        <v>60</v>
      </c>
      <c r="AG12" s="31">
        <v>17613</v>
      </c>
      <c r="AH12" s="31">
        <v>18377</v>
      </c>
      <c r="AI12" s="31">
        <v>49321</v>
      </c>
    </row>
    <row r="13" spans="1:35" ht="15.75">
      <c r="A13" s="7" t="s">
        <v>5</v>
      </c>
      <c r="B13" s="31">
        <v>1137886</v>
      </c>
      <c r="C13" s="31">
        <v>4701868</v>
      </c>
      <c r="D13" s="31">
        <v>3384394</v>
      </c>
      <c r="E13" s="31">
        <v>1317474</v>
      </c>
      <c r="F13" s="31">
        <v>55831</v>
      </c>
      <c r="G13" s="31">
        <v>60380</v>
      </c>
      <c r="H13" s="31">
        <v>213212</v>
      </c>
      <c r="I13" s="31">
        <v>487517</v>
      </c>
      <c r="J13" s="31">
        <v>2497</v>
      </c>
      <c r="K13" s="31" t="s">
        <v>60</v>
      </c>
      <c r="L13" s="31">
        <v>228540</v>
      </c>
      <c r="M13" s="31">
        <v>269497</v>
      </c>
      <c r="N13" s="31">
        <v>384559</v>
      </c>
      <c r="O13" s="31"/>
      <c r="P13" s="31">
        <v>4787</v>
      </c>
      <c r="Q13" s="31">
        <v>462</v>
      </c>
      <c r="R13" s="31">
        <v>28106</v>
      </c>
      <c r="S13" s="31">
        <v>26912</v>
      </c>
      <c r="T13" s="31">
        <v>158446</v>
      </c>
      <c r="U13" s="31">
        <v>25521</v>
      </c>
      <c r="V13" s="31">
        <v>9157</v>
      </c>
      <c r="W13" s="31">
        <v>129289</v>
      </c>
      <c r="X13" s="31">
        <v>1879</v>
      </c>
      <c r="Y13" s="31">
        <v>3164756</v>
      </c>
      <c r="Z13" s="31"/>
      <c r="AA13" s="31">
        <v>2767767</v>
      </c>
      <c r="AB13" s="31">
        <v>396989</v>
      </c>
      <c r="AC13" s="31">
        <v>127212</v>
      </c>
      <c r="AD13" s="31"/>
      <c r="AE13" s="31">
        <v>198</v>
      </c>
      <c r="AF13" s="31">
        <v>43255</v>
      </c>
      <c r="AG13" s="31">
        <v>55815</v>
      </c>
      <c r="AH13" s="31">
        <v>27944</v>
      </c>
      <c r="AI13" s="31">
        <v>0</v>
      </c>
    </row>
    <row r="14" spans="1:35" ht="15.75">
      <c r="A14" s="7" t="s">
        <v>6</v>
      </c>
      <c r="B14" s="31">
        <v>155691922</v>
      </c>
      <c r="C14" s="31">
        <v>2681872</v>
      </c>
      <c r="D14" s="31">
        <v>51530249</v>
      </c>
      <c r="E14" s="31">
        <v>35357699</v>
      </c>
      <c r="F14" s="31">
        <v>16172550</v>
      </c>
      <c r="G14" s="31">
        <v>370714</v>
      </c>
      <c r="H14" s="31" t="s">
        <v>60</v>
      </c>
      <c r="I14" s="31">
        <v>2422105</v>
      </c>
      <c r="J14" s="31">
        <v>4842749</v>
      </c>
      <c r="K14" s="31">
        <v>14743</v>
      </c>
      <c r="L14" s="31">
        <v>728045</v>
      </c>
      <c r="M14" s="31">
        <v>852894</v>
      </c>
      <c r="N14" s="31">
        <v>6941300</v>
      </c>
      <c r="O14" s="31"/>
      <c r="P14" s="31">
        <v>6995919</v>
      </c>
      <c r="Q14" s="31">
        <v>58202</v>
      </c>
      <c r="R14" s="31">
        <v>22212</v>
      </c>
      <c r="S14" s="31">
        <v>74365</v>
      </c>
      <c r="T14" s="31">
        <v>104176</v>
      </c>
      <c r="U14" s="31">
        <v>4261054</v>
      </c>
      <c r="V14" s="31">
        <v>222241</v>
      </c>
      <c r="W14" s="31">
        <v>779990</v>
      </c>
      <c r="X14" s="31">
        <v>1469235</v>
      </c>
      <c r="Y14" s="31">
        <v>4444</v>
      </c>
      <c r="Z14" s="31"/>
      <c r="AA14" s="31">
        <v>94309271</v>
      </c>
      <c r="AB14" s="31">
        <v>84196751</v>
      </c>
      <c r="AC14" s="31">
        <v>10112520</v>
      </c>
      <c r="AD14" s="31"/>
      <c r="AE14" s="31">
        <v>174611</v>
      </c>
      <c r="AF14" s="31">
        <v>1360</v>
      </c>
      <c r="AG14" s="31" t="s">
        <v>60</v>
      </c>
      <c r="AH14" s="31">
        <v>93928</v>
      </c>
      <c r="AI14" s="31">
        <v>79323</v>
      </c>
    </row>
    <row r="15" spans="1:35" ht="15.75">
      <c r="A15" s="7" t="s">
        <v>7</v>
      </c>
      <c r="B15" s="31">
        <v>13345837</v>
      </c>
      <c r="C15" s="31" t="s">
        <v>60</v>
      </c>
      <c r="D15" s="31">
        <v>5277083</v>
      </c>
      <c r="E15" s="31">
        <v>2978382</v>
      </c>
      <c r="F15" s="31">
        <v>2298701</v>
      </c>
      <c r="G15" s="31">
        <v>44866</v>
      </c>
      <c r="H15" s="31">
        <v>117218</v>
      </c>
      <c r="I15" s="31">
        <v>256212</v>
      </c>
      <c r="J15" s="31">
        <v>653790</v>
      </c>
      <c r="K15" s="31">
        <v>625</v>
      </c>
      <c r="L15" s="31" t="s">
        <v>60</v>
      </c>
      <c r="M15" s="31">
        <v>199989</v>
      </c>
      <c r="N15" s="31">
        <v>1026001</v>
      </c>
      <c r="O15" s="31"/>
      <c r="P15" s="31">
        <v>748284</v>
      </c>
      <c r="Q15" s="31">
        <v>7840</v>
      </c>
      <c r="R15" s="31">
        <v>723</v>
      </c>
      <c r="S15" s="31">
        <v>17638</v>
      </c>
      <c r="T15" s="31">
        <v>75573</v>
      </c>
      <c r="U15" s="31">
        <v>536975</v>
      </c>
      <c r="V15" s="31">
        <v>41502</v>
      </c>
      <c r="W15" s="31">
        <v>13245</v>
      </c>
      <c r="X15" s="31">
        <v>54671</v>
      </c>
      <c r="Y15" s="31">
        <v>117</v>
      </c>
      <c r="Z15" s="31"/>
      <c r="AA15" s="31">
        <v>7320470</v>
      </c>
      <c r="AB15" s="31">
        <v>6791929</v>
      </c>
      <c r="AC15" s="31">
        <v>528541</v>
      </c>
      <c r="AD15" s="31"/>
      <c r="AE15" s="31">
        <v>0</v>
      </c>
      <c r="AF15" s="31" t="s">
        <v>60</v>
      </c>
      <c r="AG15" s="31" t="s">
        <v>60</v>
      </c>
      <c r="AH15" s="31">
        <v>0</v>
      </c>
      <c r="AI15" s="31">
        <v>0</v>
      </c>
    </row>
    <row r="16" spans="1:35" ht="15.75">
      <c r="A16" s="7" t="s">
        <v>8</v>
      </c>
      <c r="B16" s="31">
        <v>16686549</v>
      </c>
      <c r="C16" s="31" t="s">
        <v>60</v>
      </c>
      <c r="D16" s="31">
        <v>6991470</v>
      </c>
      <c r="E16" s="31">
        <v>4236619</v>
      </c>
      <c r="F16" s="31">
        <v>2754851</v>
      </c>
      <c r="G16" s="31">
        <v>63155</v>
      </c>
      <c r="H16" s="31">
        <v>297003</v>
      </c>
      <c r="I16" s="31">
        <v>199497</v>
      </c>
      <c r="J16" s="31">
        <v>484479</v>
      </c>
      <c r="K16" s="31">
        <v>5792</v>
      </c>
      <c r="L16" s="31">
        <v>283433</v>
      </c>
      <c r="M16" s="31">
        <v>381778</v>
      </c>
      <c r="N16" s="31">
        <v>1039714</v>
      </c>
      <c r="O16" s="31"/>
      <c r="P16" s="31">
        <v>441552</v>
      </c>
      <c r="Q16" s="31">
        <v>9204</v>
      </c>
      <c r="R16" s="31">
        <v>231</v>
      </c>
      <c r="S16" s="31">
        <v>29791</v>
      </c>
      <c r="T16" s="31">
        <v>5603</v>
      </c>
      <c r="U16" s="31">
        <v>235105</v>
      </c>
      <c r="V16" s="31">
        <v>46805</v>
      </c>
      <c r="W16" s="31" t="s">
        <v>60</v>
      </c>
      <c r="X16" s="31">
        <v>111366</v>
      </c>
      <c r="Y16" s="31">
        <v>3447</v>
      </c>
      <c r="Z16" s="31"/>
      <c r="AA16" s="31">
        <v>8856739</v>
      </c>
      <c r="AB16" s="31">
        <v>7959492</v>
      </c>
      <c r="AC16" s="31">
        <v>897247</v>
      </c>
      <c r="AD16" s="31"/>
      <c r="AE16" s="31">
        <v>396788</v>
      </c>
      <c r="AF16" s="31">
        <v>218789</v>
      </c>
      <c r="AG16" s="31">
        <v>177725</v>
      </c>
      <c r="AH16" s="31" t="s">
        <v>60</v>
      </c>
      <c r="AI16" s="31">
        <v>274</v>
      </c>
    </row>
    <row r="17" spans="1:35" ht="15.75">
      <c r="A17" s="7" t="s">
        <v>9</v>
      </c>
      <c r="B17" s="31">
        <v>3589030</v>
      </c>
      <c r="C17" s="31" t="s">
        <v>60</v>
      </c>
      <c r="D17" s="31">
        <v>556490</v>
      </c>
      <c r="E17" s="31" t="s">
        <v>60</v>
      </c>
      <c r="F17" s="31">
        <v>556490</v>
      </c>
      <c r="G17" s="31">
        <v>20577</v>
      </c>
      <c r="H17" s="31" t="s">
        <v>60</v>
      </c>
      <c r="I17" s="31">
        <v>100144</v>
      </c>
      <c r="J17" s="31">
        <v>129487</v>
      </c>
      <c r="K17" s="31">
        <v>63</v>
      </c>
      <c r="L17" s="31">
        <v>53798</v>
      </c>
      <c r="M17" s="31">
        <v>112349</v>
      </c>
      <c r="N17" s="31">
        <v>140072</v>
      </c>
      <c r="O17" s="31"/>
      <c r="P17" s="31">
        <v>1503208</v>
      </c>
      <c r="Q17" s="31">
        <v>2034</v>
      </c>
      <c r="R17" s="31">
        <v>312</v>
      </c>
      <c r="S17" s="31">
        <v>1304919</v>
      </c>
      <c r="T17" s="31">
        <v>3249</v>
      </c>
      <c r="U17" s="31">
        <v>57982</v>
      </c>
      <c r="V17" s="31">
        <v>6771</v>
      </c>
      <c r="W17" s="31">
        <v>125</v>
      </c>
      <c r="X17" s="31">
        <v>120843</v>
      </c>
      <c r="Y17" s="31">
        <v>6973</v>
      </c>
      <c r="Z17" s="31"/>
      <c r="AA17" s="31">
        <v>1427150</v>
      </c>
      <c r="AB17" s="31">
        <v>1180975</v>
      </c>
      <c r="AC17" s="31">
        <v>246175</v>
      </c>
      <c r="AD17" s="31"/>
      <c r="AE17" s="31">
        <v>102182</v>
      </c>
      <c r="AF17" s="31">
        <v>2156</v>
      </c>
      <c r="AG17" s="31">
        <v>98889</v>
      </c>
      <c r="AH17" s="31" t="s">
        <v>60</v>
      </c>
      <c r="AI17" s="31">
        <v>1137</v>
      </c>
    </row>
    <row r="18" spans="1:35" ht="15.75">
      <c r="A18" s="7" t="s">
        <v>66</v>
      </c>
      <c r="B18" s="31">
        <v>7653053</v>
      </c>
      <c r="C18" s="31">
        <v>2536634</v>
      </c>
      <c r="D18" s="31">
        <v>1860804</v>
      </c>
      <c r="E18" s="31">
        <v>1418935</v>
      </c>
      <c r="F18" s="31">
        <v>441869</v>
      </c>
      <c r="G18" s="31">
        <v>6641</v>
      </c>
      <c r="H18" s="31" t="s">
        <v>60</v>
      </c>
      <c r="I18" s="31">
        <v>110392</v>
      </c>
      <c r="J18" s="31">
        <v>26098</v>
      </c>
      <c r="K18" s="31" t="s">
        <v>60</v>
      </c>
      <c r="L18" s="31">
        <v>187667</v>
      </c>
      <c r="M18" s="31">
        <v>29530</v>
      </c>
      <c r="N18" s="31">
        <v>81541</v>
      </c>
      <c r="O18" s="31"/>
      <c r="P18" s="31">
        <v>185529</v>
      </c>
      <c r="Q18" s="31">
        <v>5724</v>
      </c>
      <c r="R18" s="31" t="s">
        <v>60</v>
      </c>
      <c r="S18" s="31">
        <v>31107</v>
      </c>
      <c r="T18" s="31">
        <v>97</v>
      </c>
      <c r="U18" s="31">
        <v>38935</v>
      </c>
      <c r="V18" s="31">
        <v>6207</v>
      </c>
      <c r="W18" s="31" t="s">
        <v>60</v>
      </c>
      <c r="X18" s="31">
        <v>57656</v>
      </c>
      <c r="Y18" s="31">
        <v>45803</v>
      </c>
      <c r="Z18" s="31"/>
      <c r="AA18" s="31">
        <v>2512522</v>
      </c>
      <c r="AB18" s="31">
        <v>1958277</v>
      </c>
      <c r="AC18" s="31">
        <v>554245</v>
      </c>
      <c r="AD18" s="31"/>
      <c r="AE18" s="31">
        <v>557564</v>
      </c>
      <c r="AF18" s="31">
        <v>41215</v>
      </c>
      <c r="AG18" s="31">
        <v>460901</v>
      </c>
      <c r="AH18" s="31" t="s">
        <v>60</v>
      </c>
      <c r="AI18" s="31">
        <v>55448</v>
      </c>
    </row>
    <row r="19" spans="1:35" ht="15.75">
      <c r="A19" s="7" t="s">
        <v>10</v>
      </c>
      <c r="B19" s="31">
        <v>41333978</v>
      </c>
      <c r="C19" s="31" t="s">
        <v>60</v>
      </c>
      <c r="D19" s="31">
        <v>34089929</v>
      </c>
      <c r="E19" s="31">
        <v>25346166</v>
      </c>
      <c r="F19" s="31">
        <v>8743763</v>
      </c>
      <c r="G19" s="31">
        <v>323393</v>
      </c>
      <c r="H19" s="31">
        <v>207144</v>
      </c>
      <c r="I19" s="31">
        <v>959339</v>
      </c>
      <c r="J19" s="31">
        <v>2727802</v>
      </c>
      <c r="K19" s="31">
        <v>7800</v>
      </c>
      <c r="L19" s="31">
        <v>1972968</v>
      </c>
      <c r="M19" s="31">
        <v>1197666</v>
      </c>
      <c r="N19" s="31">
        <v>1347651</v>
      </c>
      <c r="O19" s="31"/>
      <c r="P19" s="31">
        <v>2027150</v>
      </c>
      <c r="Q19" s="31">
        <v>7005</v>
      </c>
      <c r="R19" s="31">
        <v>14000</v>
      </c>
      <c r="S19" s="31">
        <v>238350</v>
      </c>
      <c r="T19" s="31">
        <v>15166</v>
      </c>
      <c r="U19" s="31">
        <v>1374140</v>
      </c>
      <c r="V19" s="31">
        <v>164813</v>
      </c>
      <c r="W19" s="31">
        <v>24526</v>
      </c>
      <c r="X19" s="31">
        <v>180240</v>
      </c>
      <c r="Y19" s="31">
        <v>8910</v>
      </c>
      <c r="Z19" s="31"/>
      <c r="AA19" s="31">
        <v>2383783</v>
      </c>
      <c r="AB19" s="31" t="s">
        <v>60</v>
      </c>
      <c r="AC19" s="31">
        <v>2383783</v>
      </c>
      <c r="AD19" s="31"/>
      <c r="AE19" s="31">
        <v>2833116</v>
      </c>
      <c r="AF19" s="31">
        <v>644</v>
      </c>
      <c r="AG19" s="31">
        <v>2798324</v>
      </c>
      <c r="AH19" s="31">
        <v>34148</v>
      </c>
      <c r="AI19" s="31">
        <v>0</v>
      </c>
    </row>
    <row r="20" spans="1:35" ht="15.75">
      <c r="A20" s="7" t="s">
        <v>11</v>
      </c>
      <c r="B20" s="31">
        <v>22592761</v>
      </c>
      <c r="C20" s="31">
        <v>989218</v>
      </c>
      <c r="D20" s="31">
        <v>8809190</v>
      </c>
      <c r="E20" s="31">
        <v>5729916</v>
      </c>
      <c r="F20" s="31">
        <v>3079274</v>
      </c>
      <c r="G20" s="31">
        <v>193438</v>
      </c>
      <c r="H20" s="31" t="s">
        <v>60</v>
      </c>
      <c r="I20" s="31">
        <v>480154</v>
      </c>
      <c r="J20" s="31">
        <v>1741092</v>
      </c>
      <c r="K20" s="31" t="s">
        <v>60</v>
      </c>
      <c r="L20" s="31" t="s">
        <v>60</v>
      </c>
      <c r="M20" s="31">
        <v>220774</v>
      </c>
      <c r="N20" s="31">
        <v>443816</v>
      </c>
      <c r="O20" s="31"/>
      <c r="P20" s="31">
        <v>672897</v>
      </c>
      <c r="Q20" s="31">
        <v>3975</v>
      </c>
      <c r="R20" s="31" t="s">
        <v>60</v>
      </c>
      <c r="S20" s="31">
        <v>56999</v>
      </c>
      <c r="T20" s="31">
        <v>27000</v>
      </c>
      <c r="U20" s="31">
        <v>364255</v>
      </c>
      <c r="V20" s="31">
        <v>112419</v>
      </c>
      <c r="W20" s="31" t="s">
        <v>60</v>
      </c>
      <c r="X20" s="31">
        <v>81354</v>
      </c>
      <c r="Y20" s="31">
        <v>26895</v>
      </c>
      <c r="Z20" s="31"/>
      <c r="AA20" s="31">
        <v>11949591</v>
      </c>
      <c r="AB20" s="31">
        <v>10977693</v>
      </c>
      <c r="AC20" s="31">
        <v>971898</v>
      </c>
      <c r="AD20" s="31"/>
      <c r="AE20" s="31">
        <v>171865</v>
      </c>
      <c r="AF20" s="31">
        <v>0</v>
      </c>
      <c r="AG20" s="31">
        <v>1</v>
      </c>
      <c r="AH20" s="31" t="s">
        <v>60</v>
      </c>
      <c r="AI20" s="31">
        <v>171864</v>
      </c>
    </row>
    <row r="21" spans="1:35" ht="15.75">
      <c r="A21" s="7" t="s">
        <v>12</v>
      </c>
      <c r="B21" s="31">
        <v>7029026</v>
      </c>
      <c r="C21" s="31" t="s">
        <v>60</v>
      </c>
      <c r="D21" s="31">
        <v>4365856</v>
      </c>
      <c r="E21" s="31">
        <v>3239225</v>
      </c>
      <c r="F21" s="31">
        <v>1126631</v>
      </c>
      <c r="G21" s="31">
        <v>51167</v>
      </c>
      <c r="H21" s="31" t="s">
        <v>60</v>
      </c>
      <c r="I21" s="31">
        <v>170118</v>
      </c>
      <c r="J21" s="31">
        <v>87026</v>
      </c>
      <c r="K21" s="31" t="s">
        <v>60</v>
      </c>
      <c r="L21" s="31">
        <v>122159</v>
      </c>
      <c r="M21" s="31">
        <v>124160</v>
      </c>
      <c r="N21" s="31">
        <v>572001</v>
      </c>
      <c r="O21" s="31"/>
      <c r="P21" s="31">
        <v>269224</v>
      </c>
      <c r="Q21" s="31" t="s">
        <v>60</v>
      </c>
      <c r="R21" s="31" t="s">
        <v>60</v>
      </c>
      <c r="S21" s="31">
        <v>1723</v>
      </c>
      <c r="T21" s="31">
        <v>567</v>
      </c>
      <c r="U21" s="31">
        <v>187986</v>
      </c>
      <c r="V21" s="31">
        <v>316</v>
      </c>
      <c r="W21" s="31">
        <v>17352</v>
      </c>
      <c r="X21" s="31">
        <v>48633</v>
      </c>
      <c r="Y21" s="31">
        <v>12647</v>
      </c>
      <c r="Z21" s="31"/>
      <c r="AA21" s="31">
        <v>2280441</v>
      </c>
      <c r="AB21" s="31">
        <v>2095601</v>
      </c>
      <c r="AC21" s="31">
        <v>184840</v>
      </c>
      <c r="AD21" s="31"/>
      <c r="AE21" s="31">
        <v>113505</v>
      </c>
      <c r="AF21" s="31">
        <v>18968</v>
      </c>
      <c r="AG21" s="31">
        <v>94537</v>
      </c>
      <c r="AH21" s="31" t="s">
        <v>60</v>
      </c>
      <c r="AI21" s="31">
        <v>0</v>
      </c>
    </row>
    <row r="22" spans="1:35" ht="15.75">
      <c r="A22" s="7" t="s">
        <v>13</v>
      </c>
      <c r="B22" s="31">
        <v>4500758</v>
      </c>
      <c r="C22" s="31" t="s">
        <v>60</v>
      </c>
      <c r="D22" s="31">
        <v>2231756</v>
      </c>
      <c r="E22" s="31">
        <v>1650498</v>
      </c>
      <c r="F22" s="31">
        <v>581258</v>
      </c>
      <c r="G22" s="31">
        <v>9468</v>
      </c>
      <c r="H22" s="31" t="s">
        <v>60</v>
      </c>
      <c r="I22" s="31">
        <v>91985</v>
      </c>
      <c r="J22" s="31">
        <v>353548</v>
      </c>
      <c r="K22" s="31">
        <v>637</v>
      </c>
      <c r="L22" s="31">
        <v>2152</v>
      </c>
      <c r="M22" s="31">
        <v>50883</v>
      </c>
      <c r="N22" s="31">
        <v>72585</v>
      </c>
      <c r="O22" s="31"/>
      <c r="P22" s="31">
        <v>383702</v>
      </c>
      <c r="Q22" s="31">
        <v>1878</v>
      </c>
      <c r="R22" s="31">
        <v>260</v>
      </c>
      <c r="S22" s="31">
        <v>2693</v>
      </c>
      <c r="T22" s="31">
        <v>42886</v>
      </c>
      <c r="U22" s="31">
        <v>187156</v>
      </c>
      <c r="V22" s="31">
        <v>11460</v>
      </c>
      <c r="W22" s="31">
        <v>54947</v>
      </c>
      <c r="X22" s="31">
        <v>78716</v>
      </c>
      <c r="Y22" s="31">
        <v>3706</v>
      </c>
      <c r="Z22" s="31"/>
      <c r="AA22" s="31">
        <v>1876889</v>
      </c>
      <c r="AB22" s="31">
        <v>1660248</v>
      </c>
      <c r="AC22" s="31">
        <v>216641</v>
      </c>
      <c r="AD22" s="31"/>
      <c r="AE22" s="31">
        <v>8411</v>
      </c>
      <c r="AF22" s="31" t="s">
        <v>60</v>
      </c>
      <c r="AG22" s="31" t="s">
        <v>60</v>
      </c>
      <c r="AH22" s="31">
        <v>5261</v>
      </c>
      <c r="AI22" s="31">
        <v>3150</v>
      </c>
    </row>
    <row r="23" spans="1:35" ht="15.75">
      <c r="A23" s="7" t="s">
        <v>14</v>
      </c>
      <c r="B23" s="31">
        <v>37978923</v>
      </c>
      <c r="C23" s="31">
        <v>63283</v>
      </c>
      <c r="D23" s="31">
        <v>18629894</v>
      </c>
      <c r="E23" s="31">
        <v>11363366</v>
      </c>
      <c r="F23" s="31">
        <v>7266528</v>
      </c>
      <c r="G23" s="31">
        <v>294304</v>
      </c>
      <c r="H23" s="31">
        <v>835445</v>
      </c>
      <c r="I23" s="31">
        <v>418582</v>
      </c>
      <c r="J23" s="31">
        <v>1348414</v>
      </c>
      <c r="K23" s="31">
        <v>6131</v>
      </c>
      <c r="L23" s="31">
        <v>1527274</v>
      </c>
      <c r="M23" s="31">
        <v>781528</v>
      </c>
      <c r="N23" s="31">
        <v>2054850</v>
      </c>
      <c r="O23" s="31"/>
      <c r="P23" s="31">
        <v>2793983</v>
      </c>
      <c r="Q23" s="31">
        <v>17021</v>
      </c>
      <c r="R23" s="31">
        <v>15491</v>
      </c>
      <c r="S23" s="31">
        <v>364482</v>
      </c>
      <c r="T23" s="31">
        <v>40808</v>
      </c>
      <c r="U23" s="31">
        <v>1728151</v>
      </c>
      <c r="V23" s="31">
        <v>114629</v>
      </c>
      <c r="W23" s="31">
        <v>18025</v>
      </c>
      <c r="X23" s="31">
        <v>465109</v>
      </c>
      <c r="Y23" s="31">
        <v>30267</v>
      </c>
      <c r="Z23" s="31"/>
      <c r="AA23" s="31">
        <v>16134268</v>
      </c>
      <c r="AB23" s="31">
        <v>13256769</v>
      </c>
      <c r="AC23" s="31">
        <v>2877499</v>
      </c>
      <c r="AD23" s="31"/>
      <c r="AE23" s="31">
        <v>357495</v>
      </c>
      <c r="AF23" s="31">
        <v>280940</v>
      </c>
      <c r="AG23" s="31">
        <v>76555</v>
      </c>
      <c r="AH23" s="31" t="s">
        <v>60</v>
      </c>
      <c r="AI23" s="31">
        <v>0</v>
      </c>
    </row>
    <row r="24" spans="1:35" ht="15.75">
      <c r="A24" s="7" t="s">
        <v>15</v>
      </c>
      <c r="B24" s="31">
        <v>18170514</v>
      </c>
      <c r="C24" s="31">
        <v>12251</v>
      </c>
      <c r="D24" s="31">
        <v>11013349</v>
      </c>
      <c r="E24" s="31">
        <v>7556326</v>
      </c>
      <c r="F24" s="31">
        <v>3457023</v>
      </c>
      <c r="G24" s="31">
        <v>49403</v>
      </c>
      <c r="H24" s="31">
        <v>596918</v>
      </c>
      <c r="I24" s="31">
        <v>235171</v>
      </c>
      <c r="J24" s="31">
        <v>854529</v>
      </c>
      <c r="K24" s="31">
        <v>1866</v>
      </c>
      <c r="L24" s="31">
        <v>193613</v>
      </c>
      <c r="M24" s="31">
        <v>434331</v>
      </c>
      <c r="N24" s="31">
        <v>1091192</v>
      </c>
      <c r="O24" s="31"/>
      <c r="P24" s="31">
        <v>681542</v>
      </c>
      <c r="Q24" s="31">
        <v>12582</v>
      </c>
      <c r="R24" s="31">
        <v>5782</v>
      </c>
      <c r="S24" s="31">
        <v>9488</v>
      </c>
      <c r="T24" s="31">
        <v>18902</v>
      </c>
      <c r="U24" s="31">
        <v>284202</v>
      </c>
      <c r="V24" s="31">
        <v>229689</v>
      </c>
      <c r="W24" s="31" t="s">
        <v>60</v>
      </c>
      <c r="X24" s="31">
        <v>36207</v>
      </c>
      <c r="Y24" s="31">
        <v>84690</v>
      </c>
      <c r="Z24" s="31"/>
      <c r="AA24" s="31">
        <v>6460790</v>
      </c>
      <c r="AB24" s="31">
        <v>5435292</v>
      </c>
      <c r="AC24" s="31">
        <v>1025498</v>
      </c>
      <c r="AD24" s="31"/>
      <c r="AE24" s="31">
        <v>2582</v>
      </c>
      <c r="AF24" s="31">
        <v>1571</v>
      </c>
      <c r="AG24" s="31" t="s">
        <v>60</v>
      </c>
      <c r="AH24" s="31">
        <v>1011</v>
      </c>
      <c r="AI24" s="31">
        <v>0</v>
      </c>
    </row>
    <row r="25" spans="1:35" ht="15.75">
      <c r="A25" s="7" t="s">
        <v>16</v>
      </c>
      <c r="B25" s="31">
        <v>9755430</v>
      </c>
      <c r="C25" s="31">
        <v>1840</v>
      </c>
      <c r="D25" s="31">
        <v>4613085</v>
      </c>
      <c r="E25" s="31">
        <v>3205997</v>
      </c>
      <c r="F25" s="31">
        <v>1407088</v>
      </c>
      <c r="G25" s="31">
        <v>22535</v>
      </c>
      <c r="H25" s="31">
        <v>300172</v>
      </c>
      <c r="I25" s="31">
        <v>113469</v>
      </c>
      <c r="J25" s="31">
        <v>674603</v>
      </c>
      <c r="K25" s="31">
        <v>3484</v>
      </c>
      <c r="L25" s="31">
        <v>31386</v>
      </c>
      <c r="M25" s="31">
        <v>220938</v>
      </c>
      <c r="N25" s="31">
        <v>40501</v>
      </c>
      <c r="O25" s="31"/>
      <c r="P25" s="31">
        <v>947549</v>
      </c>
      <c r="Q25" s="31">
        <v>15442</v>
      </c>
      <c r="R25" s="31">
        <v>31770</v>
      </c>
      <c r="S25" s="31">
        <v>45765</v>
      </c>
      <c r="T25" s="31">
        <v>28832</v>
      </c>
      <c r="U25" s="31">
        <v>637933</v>
      </c>
      <c r="V25" s="31">
        <v>14444</v>
      </c>
      <c r="W25" s="31">
        <v>12292</v>
      </c>
      <c r="X25" s="31">
        <v>158098</v>
      </c>
      <c r="Y25" s="31">
        <v>2973</v>
      </c>
      <c r="Z25" s="31"/>
      <c r="AA25" s="31">
        <v>4087482</v>
      </c>
      <c r="AB25" s="31">
        <v>3655462</v>
      </c>
      <c r="AC25" s="31">
        <v>432020</v>
      </c>
      <c r="AD25" s="31"/>
      <c r="AE25" s="31">
        <v>105474</v>
      </c>
      <c r="AF25" s="31">
        <v>84649</v>
      </c>
      <c r="AG25" s="31">
        <v>20825</v>
      </c>
      <c r="AH25" s="31" t="s">
        <v>60</v>
      </c>
      <c r="AI25" s="31">
        <v>0</v>
      </c>
    </row>
    <row r="26" spans="1:35" ht="15.75">
      <c r="A26" s="7" t="s">
        <v>17</v>
      </c>
      <c r="B26" s="31">
        <v>8174015</v>
      </c>
      <c r="C26" s="31">
        <v>683827</v>
      </c>
      <c r="D26" s="31">
        <v>4301759</v>
      </c>
      <c r="E26" s="31">
        <v>3209506</v>
      </c>
      <c r="F26" s="31">
        <v>1092253</v>
      </c>
      <c r="G26" s="31">
        <v>137801</v>
      </c>
      <c r="H26" s="31">
        <v>313</v>
      </c>
      <c r="I26" s="31">
        <v>310420</v>
      </c>
      <c r="J26" s="31">
        <v>458008</v>
      </c>
      <c r="K26" s="31" t="s">
        <v>60</v>
      </c>
      <c r="L26" s="31">
        <v>378</v>
      </c>
      <c r="M26" s="31">
        <v>138698</v>
      </c>
      <c r="N26" s="31">
        <v>46635</v>
      </c>
      <c r="O26" s="31"/>
      <c r="P26" s="31">
        <v>421080</v>
      </c>
      <c r="Q26" s="31">
        <v>2668</v>
      </c>
      <c r="R26" s="31">
        <v>7950</v>
      </c>
      <c r="S26" s="31">
        <v>19732</v>
      </c>
      <c r="T26" s="31">
        <v>30961</v>
      </c>
      <c r="U26" s="31">
        <v>224198</v>
      </c>
      <c r="V26" s="31">
        <v>32757</v>
      </c>
      <c r="W26" s="31">
        <v>4972</v>
      </c>
      <c r="X26" s="31">
        <v>95358</v>
      </c>
      <c r="Y26" s="31">
        <v>2484</v>
      </c>
      <c r="Z26" s="31"/>
      <c r="AA26" s="31">
        <v>2714618</v>
      </c>
      <c r="AB26" s="31">
        <v>2327652</v>
      </c>
      <c r="AC26" s="31">
        <v>386966</v>
      </c>
      <c r="AD26" s="31"/>
      <c r="AE26" s="31">
        <v>52731</v>
      </c>
      <c r="AF26" s="31">
        <v>0</v>
      </c>
      <c r="AG26" s="31" t="s">
        <v>60</v>
      </c>
      <c r="AH26" s="31">
        <v>52731</v>
      </c>
      <c r="AI26" s="31">
        <v>0</v>
      </c>
    </row>
    <row r="27" spans="1:35" ht="15.75">
      <c r="A27" s="7" t="s">
        <v>18</v>
      </c>
      <c r="B27" s="31">
        <v>11907759</v>
      </c>
      <c r="C27" s="31">
        <v>709772</v>
      </c>
      <c r="D27" s="31">
        <v>5649708</v>
      </c>
      <c r="E27" s="31">
        <v>3490639</v>
      </c>
      <c r="F27" s="31">
        <v>2159069</v>
      </c>
      <c r="G27" s="31">
        <v>146227</v>
      </c>
      <c r="H27" s="31">
        <v>174</v>
      </c>
      <c r="I27" s="31">
        <v>153728</v>
      </c>
      <c r="J27" s="31">
        <v>701440</v>
      </c>
      <c r="K27" s="31">
        <v>6643</v>
      </c>
      <c r="L27" s="31">
        <v>58298</v>
      </c>
      <c r="M27" s="31">
        <v>243096</v>
      </c>
      <c r="N27" s="31">
        <v>849463</v>
      </c>
      <c r="O27" s="31"/>
      <c r="P27" s="31">
        <v>500447</v>
      </c>
      <c r="Q27" s="31">
        <v>6638</v>
      </c>
      <c r="R27" s="31">
        <v>277</v>
      </c>
      <c r="S27" s="31">
        <v>110072</v>
      </c>
      <c r="T27" s="31">
        <v>28532</v>
      </c>
      <c r="U27" s="31">
        <v>208389</v>
      </c>
      <c r="V27" s="31">
        <v>16827</v>
      </c>
      <c r="W27" s="31" t="s">
        <v>60</v>
      </c>
      <c r="X27" s="31">
        <v>125994</v>
      </c>
      <c r="Y27" s="31">
        <v>3718</v>
      </c>
      <c r="Z27" s="31"/>
      <c r="AA27" s="31">
        <v>4852835</v>
      </c>
      <c r="AB27" s="31">
        <v>4394185</v>
      </c>
      <c r="AC27" s="31">
        <v>458650</v>
      </c>
      <c r="AD27" s="31"/>
      <c r="AE27" s="31">
        <v>194997</v>
      </c>
      <c r="AF27" s="31">
        <v>46345</v>
      </c>
      <c r="AG27" s="31">
        <v>3530</v>
      </c>
      <c r="AH27" s="31">
        <v>145122</v>
      </c>
      <c r="AI27" s="31">
        <v>0</v>
      </c>
    </row>
    <row r="28" spans="1:35" ht="15.75">
      <c r="A28" s="7" t="s">
        <v>19</v>
      </c>
      <c r="B28" s="31">
        <v>10861190</v>
      </c>
      <c r="C28" s="31">
        <v>70366</v>
      </c>
      <c r="D28" s="31">
        <v>6770967</v>
      </c>
      <c r="E28" s="31">
        <v>4215378</v>
      </c>
      <c r="F28" s="31">
        <v>2555589</v>
      </c>
      <c r="G28" s="31">
        <v>77107</v>
      </c>
      <c r="H28" s="31">
        <v>698306</v>
      </c>
      <c r="I28" s="31">
        <v>813975</v>
      </c>
      <c r="J28" s="31">
        <v>634883</v>
      </c>
      <c r="K28" s="31">
        <v>4659</v>
      </c>
      <c r="L28" s="31">
        <v>9110</v>
      </c>
      <c r="M28" s="31">
        <v>174001</v>
      </c>
      <c r="N28" s="31">
        <v>143548</v>
      </c>
      <c r="O28" s="31"/>
      <c r="P28" s="31">
        <v>368318</v>
      </c>
      <c r="Q28" s="31" t="s">
        <v>60</v>
      </c>
      <c r="R28" s="31" t="s">
        <v>60</v>
      </c>
      <c r="S28" s="31">
        <v>125998</v>
      </c>
      <c r="T28" s="31">
        <v>30684</v>
      </c>
      <c r="U28" s="31">
        <v>83002</v>
      </c>
      <c r="V28" s="31">
        <v>13987</v>
      </c>
      <c r="W28" s="31">
        <v>6182</v>
      </c>
      <c r="X28" s="31">
        <v>104207</v>
      </c>
      <c r="Y28" s="31">
        <v>4258</v>
      </c>
      <c r="Z28" s="31"/>
      <c r="AA28" s="31">
        <v>3241260</v>
      </c>
      <c r="AB28" s="31">
        <v>2949939</v>
      </c>
      <c r="AC28" s="31">
        <v>291321</v>
      </c>
      <c r="AD28" s="31"/>
      <c r="AE28" s="31">
        <v>410279</v>
      </c>
      <c r="AF28" s="31" t="s">
        <v>60</v>
      </c>
      <c r="AG28" s="31" t="s">
        <v>60</v>
      </c>
      <c r="AH28" s="31">
        <v>410279</v>
      </c>
      <c r="AI28" s="31">
        <v>0</v>
      </c>
    </row>
    <row r="29" spans="1:35" ht="15.75">
      <c r="A29" s="7" t="s">
        <v>20</v>
      </c>
      <c r="B29" s="31">
        <v>4232556</v>
      </c>
      <c r="C29" s="31">
        <v>38643</v>
      </c>
      <c r="D29" s="31">
        <v>2165142</v>
      </c>
      <c r="E29" s="31">
        <v>1441867</v>
      </c>
      <c r="F29" s="31">
        <v>723275</v>
      </c>
      <c r="G29" s="31">
        <v>19266</v>
      </c>
      <c r="H29" s="31">
        <v>54400</v>
      </c>
      <c r="I29" s="31">
        <v>95943</v>
      </c>
      <c r="J29" s="31">
        <v>252870</v>
      </c>
      <c r="K29" s="31">
        <v>1479</v>
      </c>
      <c r="L29" s="31">
        <v>21944</v>
      </c>
      <c r="M29" s="31">
        <v>144243</v>
      </c>
      <c r="N29" s="31">
        <v>133130</v>
      </c>
      <c r="O29" s="31"/>
      <c r="P29" s="31">
        <v>274760</v>
      </c>
      <c r="Q29" s="31">
        <v>6698</v>
      </c>
      <c r="R29" s="31">
        <v>586</v>
      </c>
      <c r="S29" s="31">
        <v>10577</v>
      </c>
      <c r="T29" s="31">
        <v>16579</v>
      </c>
      <c r="U29" s="31">
        <v>109723</v>
      </c>
      <c r="V29" s="31">
        <v>11025</v>
      </c>
      <c r="W29" s="31" t="s">
        <v>60</v>
      </c>
      <c r="X29" s="31">
        <v>109737</v>
      </c>
      <c r="Y29" s="31">
        <v>9835</v>
      </c>
      <c r="Z29" s="31"/>
      <c r="AA29" s="31">
        <v>1710105</v>
      </c>
      <c r="AB29" s="31">
        <v>1534866</v>
      </c>
      <c r="AC29" s="31">
        <v>175239</v>
      </c>
      <c r="AD29" s="31"/>
      <c r="AE29" s="31">
        <v>43906</v>
      </c>
      <c r="AF29" s="31">
        <v>11718</v>
      </c>
      <c r="AG29" s="31">
        <v>32188</v>
      </c>
      <c r="AH29" s="31" t="s">
        <v>60</v>
      </c>
      <c r="AI29" s="31">
        <v>0</v>
      </c>
    </row>
    <row r="30" spans="1:35" ht="15.75">
      <c r="A30" s="7" t="s">
        <v>21</v>
      </c>
      <c r="B30" s="31">
        <v>21599795</v>
      </c>
      <c r="C30" s="31">
        <v>777064</v>
      </c>
      <c r="D30" s="31">
        <v>9242760</v>
      </c>
      <c r="E30" s="31">
        <v>4609538</v>
      </c>
      <c r="F30" s="31">
        <v>4633222</v>
      </c>
      <c r="G30" s="31">
        <v>32151</v>
      </c>
      <c r="H30" s="31">
        <v>847455</v>
      </c>
      <c r="I30" s="31">
        <v>516533</v>
      </c>
      <c r="J30" s="31">
        <v>1078313</v>
      </c>
      <c r="K30" s="31">
        <v>1182</v>
      </c>
      <c r="L30" s="31">
        <v>138251</v>
      </c>
      <c r="M30" s="31">
        <v>386965</v>
      </c>
      <c r="N30" s="31">
        <v>1632372</v>
      </c>
      <c r="O30" s="31"/>
      <c r="P30" s="31">
        <v>866391</v>
      </c>
      <c r="Q30" s="31">
        <v>1486</v>
      </c>
      <c r="R30" s="31">
        <v>2780</v>
      </c>
      <c r="S30" s="31">
        <v>109767</v>
      </c>
      <c r="T30" s="31">
        <v>18043</v>
      </c>
      <c r="U30" s="31">
        <v>501360</v>
      </c>
      <c r="V30" s="31">
        <v>37616</v>
      </c>
      <c r="W30" s="31" t="s">
        <v>60</v>
      </c>
      <c r="X30" s="31">
        <v>193485</v>
      </c>
      <c r="Y30" s="31">
        <v>1854</v>
      </c>
      <c r="Z30" s="31"/>
      <c r="AA30" s="31">
        <v>10068643</v>
      </c>
      <c r="AB30" s="31">
        <v>9066709</v>
      </c>
      <c r="AC30" s="31">
        <v>1001934</v>
      </c>
      <c r="AD30" s="31"/>
      <c r="AE30" s="31">
        <v>644937</v>
      </c>
      <c r="AF30" s="31">
        <v>227940</v>
      </c>
      <c r="AG30" s="31">
        <v>214581</v>
      </c>
      <c r="AH30" s="31" t="s">
        <v>60</v>
      </c>
      <c r="AI30" s="31">
        <v>202416</v>
      </c>
    </row>
    <row r="31" spans="1:35" ht="15.75">
      <c r="A31" s="7" t="s">
        <v>22</v>
      </c>
      <c r="B31" s="31">
        <v>27509262</v>
      </c>
      <c r="C31" s="31">
        <v>6598</v>
      </c>
      <c r="D31" s="31">
        <v>8809249</v>
      </c>
      <c r="E31" s="31">
        <v>6240822</v>
      </c>
      <c r="F31" s="31">
        <v>2568427</v>
      </c>
      <c r="G31" s="31">
        <v>85397</v>
      </c>
      <c r="H31" s="31">
        <v>65744</v>
      </c>
      <c r="I31" s="31">
        <v>397519</v>
      </c>
      <c r="J31" s="31">
        <v>769442</v>
      </c>
      <c r="K31" s="31">
        <v>902</v>
      </c>
      <c r="L31" s="31" t="s">
        <v>60</v>
      </c>
      <c r="M31" s="31">
        <v>619437</v>
      </c>
      <c r="N31" s="31">
        <v>629986</v>
      </c>
      <c r="O31" s="31"/>
      <c r="P31" s="31">
        <v>1112162</v>
      </c>
      <c r="Q31" s="31">
        <v>3634</v>
      </c>
      <c r="R31" s="31">
        <v>14825</v>
      </c>
      <c r="S31" s="31">
        <v>26645</v>
      </c>
      <c r="T31" s="31">
        <v>5482</v>
      </c>
      <c r="U31" s="31">
        <v>438855</v>
      </c>
      <c r="V31" s="31">
        <v>96905</v>
      </c>
      <c r="W31" s="31" t="s">
        <v>60</v>
      </c>
      <c r="X31" s="31">
        <v>290524</v>
      </c>
      <c r="Y31" s="31">
        <v>235292</v>
      </c>
      <c r="Z31" s="31"/>
      <c r="AA31" s="31">
        <v>16920751</v>
      </c>
      <c r="AB31" s="31">
        <v>14724277</v>
      </c>
      <c r="AC31" s="31">
        <v>2196474</v>
      </c>
      <c r="AD31" s="31"/>
      <c r="AE31" s="31">
        <v>660502</v>
      </c>
      <c r="AF31" s="31">
        <v>336633</v>
      </c>
      <c r="AG31" s="31">
        <v>323869</v>
      </c>
      <c r="AH31" s="31" t="s">
        <v>60</v>
      </c>
      <c r="AI31" s="31">
        <v>0</v>
      </c>
    </row>
    <row r="32" spans="1:35" ht="15.75">
      <c r="A32" s="7" t="s">
        <v>23</v>
      </c>
      <c r="B32" s="31">
        <v>28651577</v>
      </c>
      <c r="C32" s="31">
        <v>2124075</v>
      </c>
      <c r="D32" s="31">
        <v>13703621</v>
      </c>
      <c r="E32" s="31">
        <v>9223737</v>
      </c>
      <c r="F32" s="31">
        <v>4479884</v>
      </c>
      <c r="G32" s="31">
        <v>159378</v>
      </c>
      <c r="H32" s="31">
        <v>113048</v>
      </c>
      <c r="I32" s="31">
        <v>337254</v>
      </c>
      <c r="J32" s="31">
        <v>1210628</v>
      </c>
      <c r="K32" s="31">
        <v>3487</v>
      </c>
      <c r="L32" s="31">
        <v>35261</v>
      </c>
      <c r="M32" s="31">
        <v>1038594</v>
      </c>
      <c r="N32" s="31">
        <v>1582234</v>
      </c>
      <c r="O32" s="31"/>
      <c r="P32" s="31">
        <v>1787867</v>
      </c>
      <c r="Q32" s="31">
        <v>19204</v>
      </c>
      <c r="R32" s="31" t="s">
        <v>60</v>
      </c>
      <c r="S32" s="31">
        <v>24509</v>
      </c>
      <c r="T32" s="31">
        <v>63756</v>
      </c>
      <c r="U32" s="31">
        <v>1191927</v>
      </c>
      <c r="V32" s="31">
        <v>58838</v>
      </c>
      <c r="W32" s="31">
        <v>33180</v>
      </c>
      <c r="X32" s="31">
        <v>167908</v>
      </c>
      <c r="Y32" s="31">
        <v>228545</v>
      </c>
      <c r="Z32" s="31"/>
      <c r="AA32" s="31">
        <v>10680724</v>
      </c>
      <c r="AB32" s="31">
        <v>9485325</v>
      </c>
      <c r="AC32" s="31">
        <v>1195399</v>
      </c>
      <c r="AD32" s="31"/>
      <c r="AE32" s="31">
        <v>355290</v>
      </c>
      <c r="AF32" s="31">
        <v>26</v>
      </c>
      <c r="AG32" s="31">
        <v>326329</v>
      </c>
      <c r="AH32" s="31">
        <v>28935</v>
      </c>
      <c r="AI32" s="31">
        <v>0</v>
      </c>
    </row>
    <row r="33" spans="1:35" ht="15.75">
      <c r="A33" s="7" t="s">
        <v>24</v>
      </c>
      <c r="B33" s="31">
        <v>25594522</v>
      </c>
      <c r="C33" s="31">
        <v>854945</v>
      </c>
      <c r="D33" s="31">
        <v>10607635</v>
      </c>
      <c r="E33" s="31">
        <v>5888795</v>
      </c>
      <c r="F33" s="31">
        <v>4718840</v>
      </c>
      <c r="G33" s="31">
        <v>88222</v>
      </c>
      <c r="H33" s="31">
        <v>63870</v>
      </c>
      <c r="I33" s="31">
        <v>486403</v>
      </c>
      <c r="J33" s="31">
        <v>912644</v>
      </c>
      <c r="K33" s="31">
        <v>863</v>
      </c>
      <c r="L33" s="31">
        <v>54</v>
      </c>
      <c r="M33" s="31">
        <v>681018</v>
      </c>
      <c r="N33" s="31">
        <v>2485766</v>
      </c>
      <c r="O33" s="31"/>
      <c r="P33" s="31">
        <v>1477319</v>
      </c>
      <c r="Q33" s="31">
        <v>2611</v>
      </c>
      <c r="R33" s="31">
        <v>1195</v>
      </c>
      <c r="S33" s="31">
        <v>8551</v>
      </c>
      <c r="T33" s="31">
        <v>63665</v>
      </c>
      <c r="U33" s="31">
        <v>790116</v>
      </c>
      <c r="V33" s="31">
        <v>46489</v>
      </c>
      <c r="W33" s="31">
        <v>681</v>
      </c>
      <c r="X33" s="31">
        <v>500603</v>
      </c>
      <c r="Y33" s="31">
        <v>63408</v>
      </c>
      <c r="Z33" s="31"/>
      <c r="AA33" s="31">
        <v>12183233</v>
      </c>
      <c r="AB33" s="31">
        <v>10956205</v>
      </c>
      <c r="AC33" s="31">
        <v>1227028</v>
      </c>
      <c r="AD33" s="31"/>
      <c r="AE33" s="31">
        <v>471390</v>
      </c>
      <c r="AF33" s="31">
        <v>129657</v>
      </c>
      <c r="AG33" s="31">
        <v>245089</v>
      </c>
      <c r="AH33" s="31">
        <v>46593</v>
      </c>
      <c r="AI33" s="31">
        <v>50051</v>
      </c>
    </row>
    <row r="34" spans="1:35" ht="15.75">
      <c r="A34" s="7" t="s">
        <v>25</v>
      </c>
      <c r="B34" s="31">
        <v>7724629</v>
      </c>
      <c r="C34" s="31">
        <v>27099</v>
      </c>
      <c r="D34" s="31">
        <v>4950204</v>
      </c>
      <c r="E34" s="31">
        <v>3483438</v>
      </c>
      <c r="F34" s="31">
        <v>1466766</v>
      </c>
      <c r="G34" s="31">
        <v>41818</v>
      </c>
      <c r="H34" s="31">
        <v>132948</v>
      </c>
      <c r="I34" s="31">
        <v>324900</v>
      </c>
      <c r="J34" s="31">
        <v>445361</v>
      </c>
      <c r="K34" s="31" t="s">
        <v>60</v>
      </c>
      <c r="L34" s="31">
        <v>1578</v>
      </c>
      <c r="M34" s="31">
        <v>144792</v>
      </c>
      <c r="N34" s="31">
        <v>375369</v>
      </c>
      <c r="O34" s="31"/>
      <c r="P34" s="31">
        <v>494921</v>
      </c>
      <c r="Q34" s="31">
        <v>1228</v>
      </c>
      <c r="R34" s="31">
        <v>24566</v>
      </c>
      <c r="S34" s="31">
        <v>129167</v>
      </c>
      <c r="T34" s="31">
        <v>2243</v>
      </c>
      <c r="U34" s="31">
        <v>158099</v>
      </c>
      <c r="V34" s="31">
        <v>13464</v>
      </c>
      <c r="W34" s="31">
        <v>7437</v>
      </c>
      <c r="X34" s="31">
        <v>78606</v>
      </c>
      <c r="Y34" s="31">
        <v>80111</v>
      </c>
      <c r="Z34" s="31"/>
      <c r="AA34" s="31">
        <v>2206769</v>
      </c>
      <c r="AB34" s="31">
        <v>1798856</v>
      </c>
      <c r="AC34" s="31">
        <v>407913</v>
      </c>
      <c r="AD34" s="31"/>
      <c r="AE34" s="31">
        <v>45636</v>
      </c>
      <c r="AF34" s="31">
        <v>3502</v>
      </c>
      <c r="AG34" s="31" t="s">
        <v>60</v>
      </c>
      <c r="AH34" s="31">
        <v>42134</v>
      </c>
      <c r="AI34" s="31">
        <v>0</v>
      </c>
    </row>
    <row r="35" spans="1:35" ht="15.75">
      <c r="A35" s="7" t="s">
        <v>26</v>
      </c>
      <c r="B35" s="31">
        <v>12495867</v>
      </c>
      <c r="C35" s="31">
        <v>31643</v>
      </c>
      <c r="D35" s="31">
        <v>5403936</v>
      </c>
      <c r="E35" s="31">
        <v>3604570</v>
      </c>
      <c r="F35" s="31">
        <v>1799366</v>
      </c>
      <c r="G35" s="31">
        <v>37863</v>
      </c>
      <c r="H35" s="31">
        <v>366839</v>
      </c>
      <c r="I35" s="31">
        <v>432560</v>
      </c>
      <c r="J35" s="31">
        <v>720849</v>
      </c>
      <c r="K35" s="31" t="s">
        <v>60</v>
      </c>
      <c r="L35" s="31" t="s">
        <v>60</v>
      </c>
      <c r="M35" s="31">
        <v>100391</v>
      </c>
      <c r="N35" s="31">
        <v>140864</v>
      </c>
      <c r="O35" s="31"/>
      <c r="P35" s="31">
        <v>591109</v>
      </c>
      <c r="Q35" s="31">
        <v>5304</v>
      </c>
      <c r="R35" s="31">
        <v>2540</v>
      </c>
      <c r="S35" s="31">
        <v>2678</v>
      </c>
      <c r="T35" s="31">
        <v>33083</v>
      </c>
      <c r="U35" s="31">
        <v>288210</v>
      </c>
      <c r="V35" s="31">
        <v>15888</v>
      </c>
      <c r="W35" s="31">
        <v>19937</v>
      </c>
      <c r="X35" s="31">
        <v>147569</v>
      </c>
      <c r="Y35" s="31">
        <v>75900</v>
      </c>
      <c r="Z35" s="31"/>
      <c r="AA35" s="31">
        <v>6456911</v>
      </c>
      <c r="AB35" s="31">
        <v>6149468</v>
      </c>
      <c r="AC35" s="31">
        <v>307443</v>
      </c>
      <c r="AD35" s="31"/>
      <c r="AE35" s="31">
        <v>12268</v>
      </c>
      <c r="AF35" s="31">
        <v>0</v>
      </c>
      <c r="AG35" s="31">
        <v>12191</v>
      </c>
      <c r="AH35" s="31">
        <v>18</v>
      </c>
      <c r="AI35" s="31">
        <v>59</v>
      </c>
    </row>
    <row r="36" spans="1:35" ht="15.75">
      <c r="A36" s="7" t="s">
        <v>27</v>
      </c>
      <c r="B36" s="31">
        <v>2654444</v>
      </c>
      <c r="C36" s="31">
        <v>274431</v>
      </c>
      <c r="D36" s="31">
        <v>576214</v>
      </c>
      <c r="E36" s="31" t="s">
        <v>60</v>
      </c>
      <c r="F36" s="31">
        <v>576214</v>
      </c>
      <c r="G36" s="31">
        <v>32926</v>
      </c>
      <c r="H36" s="31">
        <v>59819</v>
      </c>
      <c r="I36" s="31">
        <v>108383</v>
      </c>
      <c r="J36" s="31">
        <v>189561</v>
      </c>
      <c r="K36" s="31">
        <v>46</v>
      </c>
      <c r="L36" s="31">
        <v>43505</v>
      </c>
      <c r="M36" s="31">
        <v>83606</v>
      </c>
      <c r="N36" s="31">
        <v>58368</v>
      </c>
      <c r="O36" s="31"/>
      <c r="P36" s="31">
        <v>329874</v>
      </c>
      <c r="Q36" s="31">
        <v>3484</v>
      </c>
      <c r="R36" s="31">
        <v>7348</v>
      </c>
      <c r="S36" s="31">
        <v>4594</v>
      </c>
      <c r="T36" s="31">
        <v>39240</v>
      </c>
      <c r="U36" s="31">
        <v>143624</v>
      </c>
      <c r="V36" s="31">
        <v>9007</v>
      </c>
      <c r="W36" s="31">
        <v>12</v>
      </c>
      <c r="X36" s="31">
        <v>111462</v>
      </c>
      <c r="Y36" s="31">
        <v>11103</v>
      </c>
      <c r="Z36" s="31"/>
      <c r="AA36" s="31">
        <v>1302961</v>
      </c>
      <c r="AB36" s="31">
        <v>1177958</v>
      </c>
      <c r="AC36" s="31">
        <v>125003</v>
      </c>
      <c r="AD36" s="31"/>
      <c r="AE36" s="31">
        <v>170964</v>
      </c>
      <c r="AF36" s="31" t="s">
        <v>60</v>
      </c>
      <c r="AG36" s="31" t="s">
        <v>60</v>
      </c>
      <c r="AH36" s="31">
        <v>167484</v>
      </c>
      <c r="AI36" s="31">
        <v>3480</v>
      </c>
    </row>
    <row r="37" spans="1:35" ht="15.75">
      <c r="A37" s="7" t="s">
        <v>28</v>
      </c>
      <c r="B37" s="31">
        <v>5103105</v>
      </c>
      <c r="C37" s="31">
        <v>123</v>
      </c>
      <c r="D37" s="31">
        <v>2407514</v>
      </c>
      <c r="E37" s="31">
        <v>1835037</v>
      </c>
      <c r="F37" s="31">
        <v>572477</v>
      </c>
      <c r="G37" s="31">
        <v>30911</v>
      </c>
      <c r="H37" s="31">
        <v>5780</v>
      </c>
      <c r="I37" s="31">
        <v>54350</v>
      </c>
      <c r="J37" s="31">
        <v>354234</v>
      </c>
      <c r="K37" s="31">
        <v>154</v>
      </c>
      <c r="L37" s="31">
        <v>44297</v>
      </c>
      <c r="M37" s="31">
        <v>56954</v>
      </c>
      <c r="N37" s="31">
        <v>25797</v>
      </c>
      <c r="O37" s="31"/>
      <c r="P37" s="31">
        <v>182791</v>
      </c>
      <c r="Q37" s="31">
        <v>715</v>
      </c>
      <c r="R37" s="31">
        <v>534</v>
      </c>
      <c r="S37" s="31">
        <v>6260</v>
      </c>
      <c r="T37" s="31">
        <v>15861</v>
      </c>
      <c r="U37" s="31">
        <v>110538</v>
      </c>
      <c r="V37" s="31">
        <v>10975</v>
      </c>
      <c r="W37" s="31" t="s">
        <v>60</v>
      </c>
      <c r="X37" s="31">
        <v>36916</v>
      </c>
      <c r="Y37" s="31">
        <v>992</v>
      </c>
      <c r="Z37" s="31"/>
      <c r="AA37" s="31">
        <v>2492926</v>
      </c>
      <c r="AB37" s="31">
        <v>2228486</v>
      </c>
      <c r="AC37" s="31">
        <v>264440</v>
      </c>
      <c r="AD37" s="31"/>
      <c r="AE37" s="31">
        <v>19751</v>
      </c>
      <c r="AF37" s="31" t="s">
        <v>60</v>
      </c>
      <c r="AG37" s="31">
        <v>16462</v>
      </c>
      <c r="AH37" s="31">
        <v>3289</v>
      </c>
      <c r="AI37" s="31">
        <v>0</v>
      </c>
    </row>
    <row r="38" spans="1:35" ht="15.75">
      <c r="A38" s="7" t="s">
        <v>29</v>
      </c>
      <c r="B38" s="31">
        <v>8624618</v>
      </c>
      <c r="C38" s="31">
        <v>300490</v>
      </c>
      <c r="D38" s="31">
        <v>6923284</v>
      </c>
      <c r="E38" s="31">
        <v>4756243</v>
      </c>
      <c r="F38" s="31">
        <v>2167041</v>
      </c>
      <c r="G38" s="31">
        <v>45011</v>
      </c>
      <c r="H38" s="31">
        <v>919642</v>
      </c>
      <c r="I38" s="31">
        <v>359741</v>
      </c>
      <c r="J38" s="31">
        <v>326425</v>
      </c>
      <c r="K38" s="31">
        <v>3</v>
      </c>
      <c r="L38" s="31">
        <v>24676</v>
      </c>
      <c r="M38" s="31">
        <v>195371</v>
      </c>
      <c r="N38" s="31">
        <v>296172</v>
      </c>
      <c r="O38" s="31"/>
      <c r="P38" s="31">
        <v>666527</v>
      </c>
      <c r="Q38" s="31" t="s">
        <v>60</v>
      </c>
      <c r="R38" s="31">
        <v>85047</v>
      </c>
      <c r="S38" s="31">
        <v>77101</v>
      </c>
      <c r="T38" s="31">
        <v>13447</v>
      </c>
      <c r="U38" s="31">
        <v>213455</v>
      </c>
      <c r="V38" s="31">
        <v>30521</v>
      </c>
      <c r="W38" s="31" t="s">
        <v>60</v>
      </c>
      <c r="X38" s="31">
        <v>242142</v>
      </c>
      <c r="Y38" s="31">
        <v>4814</v>
      </c>
      <c r="Z38" s="31"/>
      <c r="AA38" s="31" t="s">
        <v>60</v>
      </c>
      <c r="AB38" s="31" t="s">
        <v>60</v>
      </c>
      <c r="AC38" s="31" t="s">
        <v>60</v>
      </c>
      <c r="AD38" s="31"/>
      <c r="AE38" s="31">
        <v>734317</v>
      </c>
      <c r="AF38" s="31" t="s">
        <v>60</v>
      </c>
      <c r="AG38" s="31">
        <v>90479</v>
      </c>
      <c r="AH38" s="31">
        <v>68605</v>
      </c>
      <c r="AI38" s="31">
        <v>575233</v>
      </c>
    </row>
    <row r="39" spans="1:35" ht="15.75">
      <c r="A39" s="7" t="s">
        <v>30</v>
      </c>
      <c r="B39" s="31">
        <v>2592039</v>
      </c>
      <c r="C39" s="31">
        <v>405186</v>
      </c>
      <c r="D39" s="31">
        <v>959384</v>
      </c>
      <c r="E39" s="31" t="s">
        <v>60</v>
      </c>
      <c r="F39" s="31">
        <v>959384</v>
      </c>
      <c r="G39" s="31">
        <v>12678</v>
      </c>
      <c r="H39" s="31">
        <v>538</v>
      </c>
      <c r="I39" s="31">
        <v>108013</v>
      </c>
      <c r="J39" s="31">
        <v>152086</v>
      </c>
      <c r="K39" s="31">
        <v>633</v>
      </c>
      <c r="L39" s="31">
        <v>53427</v>
      </c>
      <c r="M39" s="31">
        <v>203102</v>
      </c>
      <c r="N39" s="31">
        <v>428907</v>
      </c>
      <c r="O39" s="31"/>
      <c r="P39" s="31">
        <v>425039</v>
      </c>
      <c r="Q39" s="31">
        <v>17263</v>
      </c>
      <c r="R39" s="31">
        <v>322</v>
      </c>
      <c r="S39" s="31">
        <v>63123</v>
      </c>
      <c r="T39" s="31">
        <v>11233</v>
      </c>
      <c r="U39" s="31">
        <v>102438</v>
      </c>
      <c r="V39" s="31">
        <v>8305</v>
      </c>
      <c r="W39" s="31">
        <v>21540</v>
      </c>
      <c r="X39" s="31">
        <v>199851</v>
      </c>
      <c r="Y39" s="31">
        <v>964</v>
      </c>
      <c r="Z39" s="31"/>
      <c r="AA39" s="31">
        <v>639120</v>
      </c>
      <c r="AB39" s="31">
        <v>65467</v>
      </c>
      <c r="AC39" s="31">
        <v>573653</v>
      </c>
      <c r="AD39" s="31"/>
      <c r="AE39" s="31">
        <v>163310</v>
      </c>
      <c r="AF39" s="31" t="s">
        <v>60</v>
      </c>
      <c r="AG39" s="31">
        <v>163310</v>
      </c>
      <c r="AH39" s="31" t="s">
        <v>60</v>
      </c>
      <c r="AI39" s="31">
        <v>0</v>
      </c>
    </row>
    <row r="40" spans="1:35" ht="15.75">
      <c r="A40" s="7" t="s">
        <v>31</v>
      </c>
      <c r="B40" s="31">
        <v>33100505</v>
      </c>
      <c r="C40" s="31">
        <v>4761</v>
      </c>
      <c r="D40" s="31">
        <v>14163269</v>
      </c>
      <c r="E40" s="31">
        <v>9591881</v>
      </c>
      <c r="F40" s="31">
        <v>4571388</v>
      </c>
      <c r="G40" s="31">
        <v>137757</v>
      </c>
      <c r="H40" s="31">
        <v>218650</v>
      </c>
      <c r="I40" s="31">
        <v>579642</v>
      </c>
      <c r="J40" s="31">
        <v>532878</v>
      </c>
      <c r="K40" s="31" t="s">
        <v>60</v>
      </c>
      <c r="L40" s="31">
        <v>984612</v>
      </c>
      <c r="M40" s="31">
        <v>697577</v>
      </c>
      <c r="N40" s="31">
        <v>1420272</v>
      </c>
      <c r="O40" s="31"/>
      <c r="P40" s="31">
        <v>1550059</v>
      </c>
      <c r="Q40" s="31">
        <v>4199</v>
      </c>
      <c r="R40" s="31">
        <v>47211</v>
      </c>
      <c r="S40" s="31">
        <v>234436</v>
      </c>
      <c r="T40" s="31">
        <v>13720</v>
      </c>
      <c r="U40" s="31">
        <v>667056</v>
      </c>
      <c r="V40" s="31">
        <v>58005</v>
      </c>
      <c r="W40" s="31">
        <v>7360</v>
      </c>
      <c r="X40" s="31">
        <v>516093</v>
      </c>
      <c r="Y40" s="31">
        <v>1979</v>
      </c>
      <c r="Z40" s="31"/>
      <c r="AA40" s="31">
        <v>16068049</v>
      </c>
      <c r="AB40" s="31">
        <v>13958119</v>
      </c>
      <c r="AC40" s="31">
        <v>2109930</v>
      </c>
      <c r="AD40" s="31"/>
      <c r="AE40" s="31">
        <v>1314367</v>
      </c>
      <c r="AF40" s="31">
        <v>748630</v>
      </c>
      <c r="AG40" s="31">
        <v>565736</v>
      </c>
      <c r="AH40" s="31" t="s">
        <v>60</v>
      </c>
      <c r="AI40" s="31">
        <v>1</v>
      </c>
    </row>
    <row r="41" spans="1:35" ht="15.75">
      <c r="A41" s="7" t="s">
        <v>32</v>
      </c>
      <c r="B41" s="31">
        <v>5639433</v>
      </c>
      <c r="C41" s="31">
        <v>81694</v>
      </c>
      <c r="D41" s="31">
        <v>3069641</v>
      </c>
      <c r="E41" s="31">
        <v>2258767</v>
      </c>
      <c r="F41" s="31">
        <v>810874</v>
      </c>
      <c r="G41" s="31">
        <v>44916</v>
      </c>
      <c r="H41" s="31">
        <v>77959</v>
      </c>
      <c r="I41" s="31">
        <v>163453</v>
      </c>
      <c r="J41" s="31">
        <v>242627</v>
      </c>
      <c r="K41" s="31">
        <v>842</v>
      </c>
      <c r="L41" s="31">
        <v>30633</v>
      </c>
      <c r="M41" s="31">
        <v>89703</v>
      </c>
      <c r="N41" s="31">
        <v>160741</v>
      </c>
      <c r="O41" s="31"/>
      <c r="P41" s="31">
        <v>307671</v>
      </c>
      <c r="Q41" s="31">
        <v>0</v>
      </c>
      <c r="R41" s="31">
        <v>556</v>
      </c>
      <c r="S41" s="31">
        <v>30013</v>
      </c>
      <c r="T41" s="31">
        <v>30779</v>
      </c>
      <c r="U41" s="31">
        <v>196303</v>
      </c>
      <c r="V41" s="31">
        <v>5374</v>
      </c>
      <c r="W41" s="31">
        <v>1438</v>
      </c>
      <c r="X41" s="31">
        <v>43208</v>
      </c>
      <c r="Y41" s="31">
        <v>0</v>
      </c>
      <c r="Z41" s="31"/>
      <c r="AA41" s="31">
        <v>1430644</v>
      </c>
      <c r="AB41" s="31">
        <v>1338768</v>
      </c>
      <c r="AC41" s="31">
        <v>91876</v>
      </c>
      <c r="AD41" s="31"/>
      <c r="AE41" s="31">
        <v>749783</v>
      </c>
      <c r="AF41" s="31">
        <v>1</v>
      </c>
      <c r="AG41" s="31" t="s">
        <v>60</v>
      </c>
      <c r="AH41" s="31">
        <v>749782</v>
      </c>
      <c r="AI41" s="31">
        <v>0</v>
      </c>
    </row>
    <row r="42" spans="1:35" ht="15.75">
      <c r="A42" s="7" t="s">
        <v>33</v>
      </c>
      <c r="B42" s="31">
        <v>79678037</v>
      </c>
      <c r="C42" s="31" t="s">
        <v>60</v>
      </c>
      <c r="D42" s="31">
        <v>25362583</v>
      </c>
      <c r="E42" s="31">
        <v>14132141</v>
      </c>
      <c r="F42" s="31">
        <v>11230442</v>
      </c>
      <c r="G42" s="31">
        <v>257690</v>
      </c>
      <c r="H42" s="31">
        <v>2930</v>
      </c>
      <c r="I42" s="31">
        <v>1381080</v>
      </c>
      <c r="J42" s="31">
        <v>1647240</v>
      </c>
      <c r="K42" s="31">
        <v>16396</v>
      </c>
      <c r="L42" s="31">
        <v>811992</v>
      </c>
      <c r="M42" s="31">
        <v>1265699</v>
      </c>
      <c r="N42" s="31">
        <v>5847415</v>
      </c>
      <c r="O42" s="31"/>
      <c r="P42" s="31">
        <v>1814065</v>
      </c>
      <c r="Q42" s="31">
        <v>62334</v>
      </c>
      <c r="R42" s="31" t="s">
        <v>60</v>
      </c>
      <c r="S42" s="31">
        <v>26241</v>
      </c>
      <c r="T42" s="31">
        <v>44172</v>
      </c>
      <c r="U42" s="31">
        <v>1403555</v>
      </c>
      <c r="V42" s="31">
        <v>138696</v>
      </c>
      <c r="W42" s="31">
        <v>11068</v>
      </c>
      <c r="X42" s="31">
        <v>126505</v>
      </c>
      <c r="Y42" s="31">
        <v>1494</v>
      </c>
      <c r="Z42" s="31"/>
      <c r="AA42" s="31">
        <v>48658122</v>
      </c>
      <c r="AB42" s="31">
        <v>44631769</v>
      </c>
      <c r="AC42" s="31">
        <v>4026353</v>
      </c>
      <c r="AD42" s="31"/>
      <c r="AE42" s="31">
        <v>3843267</v>
      </c>
      <c r="AF42" s="31">
        <v>1190881</v>
      </c>
      <c r="AG42" s="31">
        <v>1312358</v>
      </c>
      <c r="AH42" s="31" t="s">
        <v>60</v>
      </c>
      <c r="AI42" s="31">
        <v>1340028</v>
      </c>
    </row>
    <row r="43" spans="1:35" ht="15.75">
      <c r="A43" s="7" t="s">
        <v>34</v>
      </c>
      <c r="B43" s="31">
        <v>26864282</v>
      </c>
      <c r="C43" s="31" t="s">
        <v>60</v>
      </c>
      <c r="D43" s="31">
        <v>11698702</v>
      </c>
      <c r="E43" s="31">
        <v>7656898</v>
      </c>
      <c r="F43" s="31">
        <v>4041804</v>
      </c>
      <c r="G43" s="31">
        <v>394838</v>
      </c>
      <c r="H43" s="31">
        <v>7</v>
      </c>
      <c r="I43" s="31">
        <v>517095</v>
      </c>
      <c r="J43" s="31">
        <v>1922400</v>
      </c>
      <c r="K43" s="31" t="s">
        <v>60</v>
      </c>
      <c r="L43" s="31">
        <v>259</v>
      </c>
      <c r="M43" s="31">
        <v>292138</v>
      </c>
      <c r="N43" s="31">
        <v>915067</v>
      </c>
      <c r="O43" s="31"/>
      <c r="P43" s="31">
        <v>2244880</v>
      </c>
      <c r="Q43" s="31">
        <v>26601</v>
      </c>
      <c r="R43" s="31">
        <v>197</v>
      </c>
      <c r="S43" s="31">
        <v>826889</v>
      </c>
      <c r="T43" s="31">
        <v>33438</v>
      </c>
      <c r="U43" s="31">
        <v>831878</v>
      </c>
      <c r="V43" s="31">
        <v>129086</v>
      </c>
      <c r="W43" s="31">
        <v>19182</v>
      </c>
      <c r="X43" s="31">
        <v>341649</v>
      </c>
      <c r="Y43" s="31">
        <v>35960</v>
      </c>
      <c r="Z43" s="31"/>
      <c r="AA43" s="31">
        <v>12843373</v>
      </c>
      <c r="AB43" s="31">
        <v>12086332</v>
      </c>
      <c r="AC43" s="31">
        <v>757041</v>
      </c>
      <c r="AD43" s="31"/>
      <c r="AE43" s="31">
        <v>77327</v>
      </c>
      <c r="AF43" s="31">
        <v>713</v>
      </c>
      <c r="AG43" s="31">
        <v>74722</v>
      </c>
      <c r="AH43" s="31">
        <v>1892</v>
      </c>
      <c r="AI43" s="31">
        <v>0</v>
      </c>
    </row>
    <row r="44" spans="1:35" ht="15.75">
      <c r="A44" s="7" t="s">
        <v>35</v>
      </c>
      <c r="B44" s="31">
        <v>3465326</v>
      </c>
      <c r="C44" s="31">
        <v>4401</v>
      </c>
      <c r="D44" s="31">
        <v>1349428</v>
      </c>
      <c r="E44" s="31">
        <v>872176</v>
      </c>
      <c r="F44" s="31">
        <v>477252</v>
      </c>
      <c r="G44" s="31">
        <v>8872</v>
      </c>
      <c r="H44" s="31">
        <v>3161</v>
      </c>
      <c r="I44" s="31">
        <v>63558</v>
      </c>
      <c r="J44" s="31">
        <v>189718</v>
      </c>
      <c r="K44" s="31">
        <v>1728</v>
      </c>
      <c r="L44" s="31">
        <v>46595</v>
      </c>
      <c r="M44" s="31">
        <v>28977</v>
      </c>
      <c r="N44" s="31">
        <v>134643</v>
      </c>
      <c r="O44" s="31"/>
      <c r="P44" s="31">
        <v>213985</v>
      </c>
      <c r="Q44" s="31">
        <v>381</v>
      </c>
      <c r="R44" s="31">
        <v>1123</v>
      </c>
      <c r="S44" s="31" t="s">
        <v>60</v>
      </c>
      <c r="T44" s="31">
        <v>18370</v>
      </c>
      <c r="U44" s="31">
        <v>119853</v>
      </c>
      <c r="V44" s="31">
        <v>4101</v>
      </c>
      <c r="W44" s="31">
        <v>5</v>
      </c>
      <c r="X44" s="31">
        <v>70152</v>
      </c>
      <c r="Y44" s="31">
        <v>0</v>
      </c>
      <c r="Z44" s="31"/>
      <c r="AA44" s="31">
        <v>380378</v>
      </c>
      <c r="AB44" s="31">
        <v>319507</v>
      </c>
      <c r="AC44" s="31">
        <v>60871</v>
      </c>
      <c r="AD44" s="31"/>
      <c r="AE44" s="31">
        <v>1517134</v>
      </c>
      <c r="AF44" s="31" t="s">
        <v>60</v>
      </c>
      <c r="AG44" s="31" t="s">
        <v>60</v>
      </c>
      <c r="AH44" s="31">
        <v>1517134</v>
      </c>
      <c r="AI44" s="31">
        <v>0</v>
      </c>
    </row>
    <row r="45" spans="1:35" ht="15.75">
      <c r="A45" s="7" t="s">
        <v>36</v>
      </c>
      <c r="B45" s="31">
        <v>29476074</v>
      </c>
      <c r="C45" s="31" t="s">
        <v>60</v>
      </c>
      <c r="D45" s="31">
        <v>18743014</v>
      </c>
      <c r="E45" s="31">
        <v>12512755</v>
      </c>
      <c r="F45" s="31">
        <v>6230259</v>
      </c>
      <c r="G45" s="31">
        <v>107060</v>
      </c>
      <c r="H45" s="31">
        <v>261950</v>
      </c>
      <c r="I45" s="31">
        <v>629684</v>
      </c>
      <c r="J45" s="31">
        <v>1984392</v>
      </c>
      <c r="K45" s="31">
        <v>5525</v>
      </c>
      <c r="L45" s="31">
        <v>1147894</v>
      </c>
      <c r="M45" s="31">
        <v>1109777</v>
      </c>
      <c r="N45" s="31">
        <v>983977</v>
      </c>
      <c r="O45" s="31"/>
      <c r="P45" s="31">
        <v>2300778</v>
      </c>
      <c r="Q45" s="31">
        <v>42978</v>
      </c>
      <c r="R45" s="31">
        <v>36094</v>
      </c>
      <c r="S45" s="31">
        <v>263294</v>
      </c>
      <c r="T45" s="31">
        <v>38186</v>
      </c>
      <c r="U45" s="31">
        <v>840327</v>
      </c>
      <c r="V45" s="31">
        <v>87659</v>
      </c>
      <c r="W45" s="31">
        <v>38590</v>
      </c>
      <c r="X45" s="31">
        <v>901294</v>
      </c>
      <c r="Y45" s="31">
        <v>52356</v>
      </c>
      <c r="Z45" s="31"/>
      <c r="AA45" s="31">
        <v>8386283</v>
      </c>
      <c r="AB45" s="31">
        <v>8377450</v>
      </c>
      <c r="AC45" s="31">
        <v>8833</v>
      </c>
      <c r="AD45" s="31"/>
      <c r="AE45" s="31">
        <v>45999</v>
      </c>
      <c r="AF45" s="31">
        <v>743</v>
      </c>
      <c r="AG45" s="31" t="s">
        <v>60</v>
      </c>
      <c r="AH45" s="31">
        <v>45256</v>
      </c>
      <c r="AI45" s="31">
        <v>0</v>
      </c>
    </row>
    <row r="46" spans="1:35" ht="15.75">
      <c r="A46" s="7" t="s">
        <v>37</v>
      </c>
      <c r="B46" s="31">
        <v>8523006</v>
      </c>
      <c r="C46" s="31" t="s">
        <v>60</v>
      </c>
      <c r="D46" s="31">
        <v>3764895</v>
      </c>
      <c r="E46" s="31">
        <v>2465383</v>
      </c>
      <c r="F46" s="31">
        <v>1299512</v>
      </c>
      <c r="G46" s="31">
        <v>118260</v>
      </c>
      <c r="H46" s="31">
        <v>20807</v>
      </c>
      <c r="I46" s="31">
        <v>304448</v>
      </c>
      <c r="J46" s="31">
        <v>473960</v>
      </c>
      <c r="K46" s="31">
        <v>1064</v>
      </c>
      <c r="L46" s="31">
        <v>42267</v>
      </c>
      <c r="M46" s="31">
        <v>320200</v>
      </c>
      <c r="N46" s="31">
        <v>18506</v>
      </c>
      <c r="O46" s="31"/>
      <c r="P46" s="31">
        <v>1015962</v>
      </c>
      <c r="Q46" s="31">
        <v>1360</v>
      </c>
      <c r="R46" s="31">
        <v>158766</v>
      </c>
      <c r="S46" s="31">
        <v>52963</v>
      </c>
      <c r="T46" s="31">
        <v>20344</v>
      </c>
      <c r="U46" s="31">
        <v>753639</v>
      </c>
      <c r="V46" s="31">
        <v>27304</v>
      </c>
      <c r="W46" s="31">
        <v>4</v>
      </c>
      <c r="X46" s="31">
        <v>856</v>
      </c>
      <c r="Y46" s="31">
        <v>726</v>
      </c>
      <c r="Z46" s="31"/>
      <c r="AA46" s="31">
        <v>3280496</v>
      </c>
      <c r="AB46" s="31">
        <v>3122602</v>
      </c>
      <c r="AC46" s="31">
        <v>157894</v>
      </c>
      <c r="AD46" s="31"/>
      <c r="AE46" s="31">
        <v>461653</v>
      </c>
      <c r="AF46" s="31">
        <v>177</v>
      </c>
      <c r="AG46" s="31">
        <v>19505</v>
      </c>
      <c r="AH46" s="31">
        <v>441971</v>
      </c>
      <c r="AI46" s="31">
        <v>0</v>
      </c>
    </row>
    <row r="47" spans="1:35" ht="15.75">
      <c r="A47" s="7" t="s">
        <v>38</v>
      </c>
      <c r="B47" s="31">
        <v>11839680</v>
      </c>
      <c r="C47" s="31">
        <v>20065</v>
      </c>
      <c r="D47" s="31">
        <v>1523790</v>
      </c>
      <c r="E47" s="31" t="s">
        <v>60</v>
      </c>
      <c r="F47" s="31">
        <v>1523790</v>
      </c>
      <c r="G47" s="31">
        <v>18796</v>
      </c>
      <c r="H47" s="31" t="s">
        <v>60</v>
      </c>
      <c r="I47" s="31">
        <v>68481</v>
      </c>
      <c r="J47" s="31">
        <v>529658</v>
      </c>
      <c r="K47" s="31">
        <v>1928</v>
      </c>
      <c r="L47" s="31">
        <v>11206</v>
      </c>
      <c r="M47" s="31">
        <v>247406</v>
      </c>
      <c r="N47" s="31">
        <v>646315</v>
      </c>
      <c r="O47" s="31"/>
      <c r="P47" s="31">
        <v>1067836</v>
      </c>
      <c r="Q47" s="31">
        <v>4706</v>
      </c>
      <c r="R47" s="31">
        <v>2858</v>
      </c>
      <c r="S47" s="31">
        <v>37421</v>
      </c>
      <c r="T47" s="31">
        <v>55759</v>
      </c>
      <c r="U47" s="31">
        <v>539474</v>
      </c>
      <c r="V47" s="31">
        <v>38851</v>
      </c>
      <c r="W47" s="31">
        <v>14577</v>
      </c>
      <c r="X47" s="31">
        <v>367539</v>
      </c>
      <c r="Y47" s="31">
        <v>6651</v>
      </c>
      <c r="Z47" s="31"/>
      <c r="AA47" s="31">
        <v>9012271</v>
      </c>
      <c r="AB47" s="31">
        <v>8379225</v>
      </c>
      <c r="AC47" s="31">
        <v>633046</v>
      </c>
      <c r="AD47" s="31"/>
      <c r="AE47" s="31">
        <v>215718</v>
      </c>
      <c r="AF47" s="31">
        <v>198363</v>
      </c>
      <c r="AG47" s="31">
        <v>2062</v>
      </c>
      <c r="AH47" s="31">
        <v>15293</v>
      </c>
      <c r="AI47" s="31">
        <v>0</v>
      </c>
    </row>
    <row r="48" spans="1:35" ht="15.75">
      <c r="A48" s="7" t="s">
        <v>39</v>
      </c>
      <c r="B48" s="31">
        <v>38397150</v>
      </c>
      <c r="C48" s="31">
        <v>43360</v>
      </c>
      <c r="D48" s="31">
        <v>20173496</v>
      </c>
      <c r="E48" s="31">
        <v>10509734</v>
      </c>
      <c r="F48" s="31">
        <v>9663762</v>
      </c>
      <c r="G48" s="31">
        <v>386816</v>
      </c>
      <c r="H48" s="31">
        <v>1406354</v>
      </c>
      <c r="I48" s="31">
        <v>808250</v>
      </c>
      <c r="J48" s="31">
        <v>3143576</v>
      </c>
      <c r="K48" s="31">
        <v>10381</v>
      </c>
      <c r="L48" s="31">
        <v>1235942</v>
      </c>
      <c r="M48" s="31">
        <v>1401259</v>
      </c>
      <c r="N48" s="31">
        <v>1271184</v>
      </c>
      <c r="O48" s="31"/>
      <c r="P48" s="31">
        <v>2240809</v>
      </c>
      <c r="Q48" s="31">
        <v>34222</v>
      </c>
      <c r="R48" s="31">
        <v>12672</v>
      </c>
      <c r="S48" s="31">
        <v>18752</v>
      </c>
      <c r="T48" s="31">
        <v>74991</v>
      </c>
      <c r="U48" s="31">
        <v>928512</v>
      </c>
      <c r="V48" s="31">
        <v>70067</v>
      </c>
      <c r="W48" s="31">
        <v>83718</v>
      </c>
      <c r="X48" s="31">
        <v>997941</v>
      </c>
      <c r="Y48" s="31">
        <v>19934</v>
      </c>
      <c r="Z48" s="31"/>
      <c r="AA48" s="31">
        <v>14408126</v>
      </c>
      <c r="AB48" s="31">
        <v>12063782</v>
      </c>
      <c r="AC48" s="31">
        <v>2344344</v>
      </c>
      <c r="AD48" s="31"/>
      <c r="AE48" s="31">
        <v>1531359</v>
      </c>
      <c r="AF48" s="31">
        <v>931908</v>
      </c>
      <c r="AG48" s="31">
        <v>577586</v>
      </c>
      <c r="AH48" s="31" t="s">
        <v>60</v>
      </c>
      <c r="AI48" s="31">
        <v>21865</v>
      </c>
    </row>
    <row r="49" spans="1:35" ht="15.75">
      <c r="A49" s="7" t="s">
        <v>40</v>
      </c>
      <c r="B49" s="31">
        <v>3266663</v>
      </c>
      <c r="C49" s="31">
        <v>2633</v>
      </c>
      <c r="D49" s="31">
        <v>1691782</v>
      </c>
      <c r="E49" s="31">
        <v>996390</v>
      </c>
      <c r="F49" s="31">
        <v>695392</v>
      </c>
      <c r="G49" s="31">
        <v>20873</v>
      </c>
      <c r="H49" s="31" t="s">
        <v>60</v>
      </c>
      <c r="I49" s="31">
        <v>120587</v>
      </c>
      <c r="J49" s="31">
        <v>90990</v>
      </c>
      <c r="K49" s="31">
        <v>1122</v>
      </c>
      <c r="L49" s="31">
        <v>97711</v>
      </c>
      <c r="M49" s="31">
        <v>140074</v>
      </c>
      <c r="N49" s="31">
        <v>224035</v>
      </c>
      <c r="O49" s="31"/>
      <c r="P49" s="31">
        <v>110461</v>
      </c>
      <c r="Q49" s="31">
        <v>143</v>
      </c>
      <c r="R49" s="31">
        <v>222</v>
      </c>
      <c r="S49" s="31">
        <v>5281</v>
      </c>
      <c r="T49" s="31">
        <v>1691</v>
      </c>
      <c r="U49" s="31">
        <v>26788</v>
      </c>
      <c r="V49" s="31">
        <v>4589</v>
      </c>
      <c r="W49" s="31">
        <v>2454</v>
      </c>
      <c r="X49" s="31">
        <v>64367</v>
      </c>
      <c r="Y49" s="31">
        <v>4926</v>
      </c>
      <c r="Z49" s="31"/>
      <c r="AA49" s="31">
        <v>1368660</v>
      </c>
      <c r="AB49" s="31">
        <v>1238928</v>
      </c>
      <c r="AC49" s="31">
        <v>129732</v>
      </c>
      <c r="AD49" s="31"/>
      <c r="AE49" s="31">
        <v>93127</v>
      </c>
      <c r="AF49" s="31">
        <v>70601</v>
      </c>
      <c r="AG49" s="31">
        <v>22526</v>
      </c>
      <c r="AH49" s="31" t="s">
        <v>60</v>
      </c>
      <c r="AI49" s="31">
        <v>0</v>
      </c>
    </row>
    <row r="50" spans="1:35" ht="15.75">
      <c r="A50" s="7" t="s">
        <v>41</v>
      </c>
      <c r="B50" s="31">
        <v>9828825</v>
      </c>
      <c r="C50" s="31">
        <v>37518</v>
      </c>
      <c r="D50" s="31">
        <v>4637349</v>
      </c>
      <c r="E50" s="31">
        <v>3285007</v>
      </c>
      <c r="F50" s="31">
        <v>1352342</v>
      </c>
      <c r="G50" s="31">
        <v>177317</v>
      </c>
      <c r="H50" s="31">
        <v>38814</v>
      </c>
      <c r="I50" s="31">
        <v>228259</v>
      </c>
      <c r="J50" s="31">
        <v>583476</v>
      </c>
      <c r="K50" s="31" t="s">
        <v>60</v>
      </c>
      <c r="L50" s="31">
        <v>28278</v>
      </c>
      <c r="M50" s="31">
        <v>26383</v>
      </c>
      <c r="N50" s="31">
        <v>269815</v>
      </c>
      <c r="O50" s="31"/>
      <c r="P50" s="31">
        <v>518886</v>
      </c>
      <c r="Q50" s="31">
        <v>13601</v>
      </c>
      <c r="R50" s="31">
        <v>6918</v>
      </c>
      <c r="S50" s="31">
        <v>68181</v>
      </c>
      <c r="T50" s="31">
        <v>17907</v>
      </c>
      <c r="U50" s="31">
        <v>229898</v>
      </c>
      <c r="V50" s="31">
        <v>6770</v>
      </c>
      <c r="W50" s="31">
        <v>10268</v>
      </c>
      <c r="X50" s="31">
        <v>146152</v>
      </c>
      <c r="Y50" s="31">
        <v>19191</v>
      </c>
      <c r="Z50" s="31"/>
      <c r="AA50" s="31">
        <v>4517931</v>
      </c>
      <c r="AB50" s="31">
        <v>4142276</v>
      </c>
      <c r="AC50" s="31">
        <v>375655</v>
      </c>
      <c r="AD50" s="31"/>
      <c r="AE50" s="31">
        <v>117141</v>
      </c>
      <c r="AF50" s="31" t="s">
        <v>60</v>
      </c>
      <c r="AG50" s="31">
        <v>117141</v>
      </c>
      <c r="AH50" s="31" t="s">
        <v>60</v>
      </c>
      <c r="AI50" s="31">
        <v>0</v>
      </c>
    </row>
    <row r="51" spans="1:35" ht="15.75">
      <c r="A51" s="7" t="s">
        <v>42</v>
      </c>
      <c r="B51" s="31">
        <v>1828426</v>
      </c>
      <c r="C51" s="31" t="s">
        <v>60</v>
      </c>
      <c r="D51" s="31">
        <v>1517856</v>
      </c>
      <c r="E51" s="31">
        <v>1065361</v>
      </c>
      <c r="F51" s="31">
        <v>452495</v>
      </c>
      <c r="G51" s="31">
        <v>16933</v>
      </c>
      <c r="H51" s="31">
        <v>8853</v>
      </c>
      <c r="I51" s="31">
        <v>66496</v>
      </c>
      <c r="J51" s="31">
        <v>189133</v>
      </c>
      <c r="K51" s="31">
        <v>319</v>
      </c>
      <c r="L51" s="31">
        <v>3103</v>
      </c>
      <c r="M51" s="31">
        <v>61809</v>
      </c>
      <c r="N51" s="31">
        <v>105849</v>
      </c>
      <c r="O51" s="31"/>
      <c r="P51" s="31">
        <v>269481</v>
      </c>
      <c r="Q51" s="31">
        <v>1166</v>
      </c>
      <c r="R51" s="31">
        <v>6573</v>
      </c>
      <c r="S51" s="31">
        <v>5049</v>
      </c>
      <c r="T51" s="31">
        <v>29866</v>
      </c>
      <c r="U51" s="31">
        <v>82947</v>
      </c>
      <c r="V51" s="31">
        <v>5410</v>
      </c>
      <c r="W51" s="31" t="s">
        <v>60</v>
      </c>
      <c r="X51" s="31">
        <v>114821</v>
      </c>
      <c r="Y51" s="31">
        <v>23649</v>
      </c>
      <c r="Z51" s="31"/>
      <c r="AA51" s="31">
        <v>30728</v>
      </c>
      <c r="AB51" s="31" t="s">
        <v>60</v>
      </c>
      <c r="AC51" s="31">
        <v>30728</v>
      </c>
      <c r="AD51" s="31"/>
      <c r="AE51" s="31">
        <v>10361</v>
      </c>
      <c r="AF51" s="31" t="s">
        <v>60</v>
      </c>
      <c r="AG51" s="31">
        <v>185</v>
      </c>
      <c r="AH51" s="31">
        <v>10176</v>
      </c>
      <c r="AI51" s="31">
        <v>0</v>
      </c>
    </row>
    <row r="52" spans="1:35" ht="15.75">
      <c r="A52" s="7" t="s">
        <v>43</v>
      </c>
      <c r="B52" s="31">
        <v>13893728</v>
      </c>
      <c r="C52" s="31" t="s">
        <v>60</v>
      </c>
      <c r="D52" s="31">
        <v>10010965</v>
      </c>
      <c r="E52" s="31">
        <v>7260193</v>
      </c>
      <c r="F52" s="31">
        <v>2750772</v>
      </c>
      <c r="G52" s="31">
        <v>187125</v>
      </c>
      <c r="H52" s="31" t="s">
        <v>60</v>
      </c>
      <c r="I52" s="31">
        <v>912324</v>
      </c>
      <c r="J52" s="31">
        <v>915858</v>
      </c>
      <c r="K52" s="31" t="s">
        <v>60</v>
      </c>
      <c r="L52" s="31">
        <v>7398</v>
      </c>
      <c r="M52" s="31">
        <v>256762</v>
      </c>
      <c r="N52" s="31">
        <v>471305</v>
      </c>
      <c r="O52" s="31"/>
      <c r="P52" s="31">
        <v>1635495</v>
      </c>
      <c r="Q52" s="31">
        <v>1644</v>
      </c>
      <c r="R52" s="31">
        <v>240</v>
      </c>
      <c r="S52" s="31">
        <v>871205</v>
      </c>
      <c r="T52" s="31">
        <v>37869</v>
      </c>
      <c r="U52" s="31">
        <v>306047</v>
      </c>
      <c r="V52" s="31">
        <v>61268</v>
      </c>
      <c r="W52" s="31">
        <v>5087</v>
      </c>
      <c r="X52" s="31">
        <v>343298</v>
      </c>
      <c r="Y52" s="31">
        <v>8837</v>
      </c>
      <c r="Z52" s="31"/>
      <c r="AA52" s="31">
        <v>1976200</v>
      </c>
      <c r="AB52" s="31">
        <v>249977</v>
      </c>
      <c r="AC52" s="31">
        <v>1726223</v>
      </c>
      <c r="AD52" s="31"/>
      <c r="AE52" s="31">
        <v>271068</v>
      </c>
      <c r="AF52" s="31">
        <v>14904</v>
      </c>
      <c r="AG52" s="31">
        <v>236169</v>
      </c>
      <c r="AH52" s="31">
        <v>1261</v>
      </c>
      <c r="AI52" s="31">
        <v>18734</v>
      </c>
    </row>
    <row r="53" spans="1:35" ht="15.75">
      <c r="A53" s="7" t="s">
        <v>44</v>
      </c>
      <c r="B53" s="31">
        <v>53612926</v>
      </c>
      <c r="C53" s="31" t="s">
        <v>60</v>
      </c>
      <c r="D53" s="31">
        <v>46897352</v>
      </c>
      <c r="E53" s="31">
        <v>32490144</v>
      </c>
      <c r="F53" s="31">
        <v>14407208</v>
      </c>
      <c r="G53" s="31">
        <v>1228641</v>
      </c>
      <c r="H53" s="31">
        <v>29745</v>
      </c>
      <c r="I53" s="31">
        <v>2325941</v>
      </c>
      <c r="J53" s="31">
        <v>3585179</v>
      </c>
      <c r="K53" s="31">
        <v>6321</v>
      </c>
      <c r="L53" s="31">
        <v>614565</v>
      </c>
      <c r="M53" s="31">
        <v>1467486</v>
      </c>
      <c r="N53" s="31">
        <v>5149330</v>
      </c>
      <c r="O53" s="31"/>
      <c r="P53" s="31">
        <v>3432901</v>
      </c>
      <c r="Q53" s="31">
        <v>68608</v>
      </c>
      <c r="R53" s="31">
        <v>18492</v>
      </c>
      <c r="S53" s="31">
        <v>140776</v>
      </c>
      <c r="T53" s="31">
        <v>103550</v>
      </c>
      <c r="U53" s="31">
        <v>2237042</v>
      </c>
      <c r="V53" s="31">
        <v>140863</v>
      </c>
      <c r="W53" s="31">
        <v>21556</v>
      </c>
      <c r="X53" s="31">
        <v>537912</v>
      </c>
      <c r="Y53" s="31">
        <v>164102</v>
      </c>
      <c r="Z53" s="31"/>
      <c r="AA53" s="31" t="s">
        <v>60</v>
      </c>
      <c r="AB53" s="31" t="s">
        <v>60</v>
      </c>
      <c r="AC53" s="31" t="s">
        <v>60</v>
      </c>
      <c r="AD53" s="31"/>
      <c r="AE53" s="31">
        <v>3282673</v>
      </c>
      <c r="AF53" s="31" t="s">
        <v>60</v>
      </c>
      <c r="AG53" s="31" t="s">
        <v>60</v>
      </c>
      <c r="AH53" s="31">
        <v>3282673</v>
      </c>
      <c r="AI53" s="31">
        <v>0</v>
      </c>
    </row>
    <row r="54" spans="1:35" ht="15.75">
      <c r="A54" s="7" t="s">
        <v>45</v>
      </c>
      <c r="B54" s="31">
        <v>7832889</v>
      </c>
      <c r="C54" s="31" t="s">
        <v>60</v>
      </c>
      <c r="D54" s="31">
        <v>3530809</v>
      </c>
      <c r="E54" s="31">
        <v>2533961</v>
      </c>
      <c r="F54" s="31">
        <v>996848</v>
      </c>
      <c r="G54" s="31">
        <v>50002</v>
      </c>
      <c r="H54" s="31" t="s">
        <v>60</v>
      </c>
      <c r="I54" s="31">
        <v>130122</v>
      </c>
      <c r="J54" s="31">
        <v>487731</v>
      </c>
      <c r="K54" s="31" t="s">
        <v>60</v>
      </c>
      <c r="L54" s="31">
        <v>24351</v>
      </c>
      <c r="M54" s="31">
        <v>116158</v>
      </c>
      <c r="N54" s="31">
        <v>188484</v>
      </c>
      <c r="O54" s="31"/>
      <c r="P54" s="31">
        <v>321715</v>
      </c>
      <c r="Q54" s="31">
        <v>5900</v>
      </c>
      <c r="R54" s="31" t="s">
        <v>60</v>
      </c>
      <c r="S54" s="31">
        <v>466</v>
      </c>
      <c r="T54" s="31">
        <v>30622</v>
      </c>
      <c r="U54" s="31">
        <v>203980</v>
      </c>
      <c r="V54" s="31">
        <v>16602</v>
      </c>
      <c r="W54" s="31" t="s">
        <v>60</v>
      </c>
      <c r="X54" s="31">
        <v>55350</v>
      </c>
      <c r="Y54" s="31">
        <v>8795</v>
      </c>
      <c r="Z54" s="31"/>
      <c r="AA54" s="31">
        <v>3950776</v>
      </c>
      <c r="AB54" s="31">
        <v>3621199</v>
      </c>
      <c r="AC54" s="31">
        <v>329577</v>
      </c>
      <c r="AD54" s="31"/>
      <c r="AE54" s="31">
        <v>29589</v>
      </c>
      <c r="AF54" s="31" t="s">
        <v>60</v>
      </c>
      <c r="AG54" s="31" t="s">
        <v>60</v>
      </c>
      <c r="AH54" s="31">
        <v>29589</v>
      </c>
      <c r="AI54" s="31">
        <v>0</v>
      </c>
    </row>
    <row r="55" spans="1:35" ht="15.75">
      <c r="A55" s="7" t="s">
        <v>46</v>
      </c>
      <c r="B55" s="31">
        <v>3157314</v>
      </c>
      <c r="C55" s="31">
        <v>1056635</v>
      </c>
      <c r="D55" s="31">
        <v>1058569</v>
      </c>
      <c r="E55" s="31">
        <v>375870</v>
      </c>
      <c r="F55" s="31">
        <v>682699</v>
      </c>
      <c r="G55" s="31">
        <v>26028</v>
      </c>
      <c r="H55" s="31" t="s">
        <v>60</v>
      </c>
      <c r="I55" s="31">
        <v>59895</v>
      </c>
      <c r="J55" s="31">
        <v>81020</v>
      </c>
      <c r="K55" s="31" t="s">
        <v>60</v>
      </c>
      <c r="L55" s="31">
        <v>8589</v>
      </c>
      <c r="M55" s="31">
        <v>76686</v>
      </c>
      <c r="N55" s="31">
        <v>430481</v>
      </c>
      <c r="O55" s="31"/>
      <c r="P55" s="31">
        <v>127049</v>
      </c>
      <c r="Q55" s="31">
        <v>485</v>
      </c>
      <c r="R55" s="31">
        <v>26</v>
      </c>
      <c r="S55" s="31">
        <v>3894</v>
      </c>
      <c r="T55" s="31">
        <v>7394</v>
      </c>
      <c r="U55" s="31">
        <v>76905</v>
      </c>
      <c r="V55" s="31">
        <v>8914</v>
      </c>
      <c r="W55" s="31" t="s">
        <v>60</v>
      </c>
      <c r="X55" s="31">
        <v>25169</v>
      </c>
      <c r="Y55" s="31">
        <v>4262</v>
      </c>
      <c r="Z55" s="31"/>
      <c r="AA55" s="31">
        <v>854816</v>
      </c>
      <c r="AB55" s="31">
        <v>743630</v>
      </c>
      <c r="AC55" s="31">
        <v>111186</v>
      </c>
      <c r="AD55" s="31"/>
      <c r="AE55" s="31">
        <v>60245</v>
      </c>
      <c r="AF55" s="31">
        <v>16670</v>
      </c>
      <c r="AG55" s="31">
        <v>38857</v>
      </c>
      <c r="AH55" s="31" t="s">
        <v>60</v>
      </c>
      <c r="AI55" s="31">
        <v>4718</v>
      </c>
    </row>
    <row r="56" spans="1:35" ht="15.75">
      <c r="A56" s="7" t="s">
        <v>47</v>
      </c>
      <c r="B56" s="31">
        <v>22202326</v>
      </c>
      <c r="C56" s="31">
        <v>31232</v>
      </c>
      <c r="D56" s="31">
        <v>6916097</v>
      </c>
      <c r="E56" s="31">
        <v>3970133</v>
      </c>
      <c r="F56" s="31">
        <v>2945964</v>
      </c>
      <c r="G56" s="31">
        <v>224426</v>
      </c>
      <c r="H56" s="31">
        <v>84</v>
      </c>
      <c r="I56" s="31">
        <v>479192</v>
      </c>
      <c r="J56" s="31">
        <v>997561</v>
      </c>
      <c r="K56" s="31" t="s">
        <v>60</v>
      </c>
      <c r="L56" s="31">
        <v>118088</v>
      </c>
      <c r="M56" s="31">
        <v>171198</v>
      </c>
      <c r="N56" s="31">
        <v>955415</v>
      </c>
      <c r="O56" s="31"/>
      <c r="P56" s="31">
        <v>856649</v>
      </c>
      <c r="Q56" s="31">
        <v>14115</v>
      </c>
      <c r="R56" s="31">
        <v>104</v>
      </c>
      <c r="S56" s="31">
        <v>62961</v>
      </c>
      <c r="T56" s="31">
        <v>28762</v>
      </c>
      <c r="U56" s="31">
        <v>481146</v>
      </c>
      <c r="V56" s="31">
        <v>41186</v>
      </c>
      <c r="W56" s="31" t="s">
        <v>60</v>
      </c>
      <c r="X56" s="31">
        <v>223721</v>
      </c>
      <c r="Y56" s="31">
        <v>4654</v>
      </c>
      <c r="Z56" s="31"/>
      <c r="AA56" s="31">
        <v>13879848</v>
      </c>
      <c r="AB56" s="31">
        <v>13052887</v>
      </c>
      <c r="AC56" s="31">
        <v>826961</v>
      </c>
      <c r="AD56" s="31"/>
      <c r="AE56" s="31">
        <v>518500</v>
      </c>
      <c r="AF56" s="31">
        <v>8202</v>
      </c>
      <c r="AG56" s="31">
        <v>385278</v>
      </c>
      <c r="AH56" s="31">
        <v>2583</v>
      </c>
      <c r="AI56" s="31">
        <v>122437</v>
      </c>
    </row>
    <row r="57" spans="1:35" ht="15.75">
      <c r="A57" s="7" t="s">
        <v>48</v>
      </c>
      <c r="B57" s="31">
        <v>23997592</v>
      </c>
      <c r="C57" s="31">
        <v>2097507</v>
      </c>
      <c r="D57" s="31">
        <v>19170781</v>
      </c>
      <c r="E57" s="31">
        <v>14509841</v>
      </c>
      <c r="F57" s="31">
        <v>4660940</v>
      </c>
      <c r="G57" s="31">
        <v>354939</v>
      </c>
      <c r="H57" s="31" t="s">
        <v>60</v>
      </c>
      <c r="I57" s="31">
        <v>603963</v>
      </c>
      <c r="J57" s="31">
        <v>1812646</v>
      </c>
      <c r="K57" s="31">
        <v>1805</v>
      </c>
      <c r="L57" s="31">
        <v>504117</v>
      </c>
      <c r="M57" s="31">
        <v>430022</v>
      </c>
      <c r="N57" s="31">
        <v>953448</v>
      </c>
      <c r="O57" s="31"/>
      <c r="P57" s="31">
        <v>1453628</v>
      </c>
      <c r="Q57" s="31">
        <v>150772</v>
      </c>
      <c r="R57" s="31">
        <v>0</v>
      </c>
      <c r="S57" s="31">
        <v>39776</v>
      </c>
      <c r="T57" s="31">
        <v>41287</v>
      </c>
      <c r="U57" s="31">
        <v>551517</v>
      </c>
      <c r="V57" s="31">
        <v>120953</v>
      </c>
      <c r="W57" s="31">
        <v>22401</v>
      </c>
      <c r="X57" s="31">
        <v>357846</v>
      </c>
      <c r="Y57" s="31">
        <v>169076</v>
      </c>
      <c r="Z57" s="31"/>
      <c r="AA57" s="31" t="s">
        <v>60</v>
      </c>
      <c r="AB57" s="31" t="s">
        <v>60</v>
      </c>
      <c r="AC57" s="31" t="s">
        <v>60</v>
      </c>
      <c r="AD57" s="31"/>
      <c r="AE57" s="31">
        <v>1275676</v>
      </c>
      <c r="AF57" s="31">
        <v>167972</v>
      </c>
      <c r="AG57" s="31">
        <v>1072649</v>
      </c>
      <c r="AH57" s="31">
        <v>35055</v>
      </c>
      <c r="AI57" s="31">
        <v>0</v>
      </c>
    </row>
    <row r="58" spans="1:35" ht="15.75">
      <c r="A58" s="7" t="s">
        <v>49</v>
      </c>
      <c r="B58" s="31">
        <v>5092879</v>
      </c>
      <c r="C58" s="31">
        <v>7248</v>
      </c>
      <c r="D58" s="31">
        <v>2672887</v>
      </c>
      <c r="E58" s="31">
        <v>1334168</v>
      </c>
      <c r="F58" s="31">
        <v>1338719</v>
      </c>
      <c r="G58" s="31">
        <v>17782</v>
      </c>
      <c r="H58" s="31">
        <v>38958</v>
      </c>
      <c r="I58" s="31">
        <v>120163</v>
      </c>
      <c r="J58" s="31">
        <v>383874</v>
      </c>
      <c r="K58" s="31">
        <v>2611</v>
      </c>
      <c r="L58" s="31">
        <v>107719</v>
      </c>
      <c r="M58" s="31">
        <v>194647</v>
      </c>
      <c r="N58" s="31">
        <v>472965</v>
      </c>
      <c r="O58" s="31"/>
      <c r="P58" s="31">
        <v>149555</v>
      </c>
      <c r="Q58" s="31">
        <v>1038</v>
      </c>
      <c r="R58" s="31">
        <v>3432</v>
      </c>
      <c r="S58" s="31">
        <v>632</v>
      </c>
      <c r="T58" s="31">
        <v>12295</v>
      </c>
      <c r="U58" s="31">
        <v>4329</v>
      </c>
      <c r="V58" s="31">
        <v>114005</v>
      </c>
      <c r="W58" s="31">
        <v>406</v>
      </c>
      <c r="X58" s="31">
        <v>9761</v>
      </c>
      <c r="Y58" s="31">
        <v>3657</v>
      </c>
      <c r="Z58" s="31"/>
      <c r="AA58" s="31">
        <v>1930171</v>
      </c>
      <c r="AB58" s="31">
        <v>1813866</v>
      </c>
      <c r="AC58" s="31">
        <v>116305</v>
      </c>
      <c r="AD58" s="31"/>
      <c r="AE58" s="31">
        <v>333018</v>
      </c>
      <c r="AF58" s="31" t="s">
        <v>60</v>
      </c>
      <c r="AG58" s="31">
        <v>11987</v>
      </c>
      <c r="AH58" s="31">
        <v>321031</v>
      </c>
      <c r="AI58" s="31">
        <v>0</v>
      </c>
    </row>
    <row r="59" spans="1:35" ht="15.75">
      <c r="A59" s="7" t="s">
        <v>50</v>
      </c>
      <c r="B59" s="31">
        <v>18133496</v>
      </c>
      <c r="C59" s="31">
        <v>132022</v>
      </c>
      <c r="D59" s="31">
        <v>7972959</v>
      </c>
      <c r="E59" s="31">
        <v>5223935</v>
      </c>
      <c r="F59" s="31">
        <v>2749024</v>
      </c>
      <c r="G59" s="31">
        <v>61203</v>
      </c>
      <c r="H59" s="31">
        <v>227</v>
      </c>
      <c r="I59" s="31">
        <v>202387</v>
      </c>
      <c r="J59" s="31">
        <v>1044996</v>
      </c>
      <c r="K59" s="31">
        <v>131</v>
      </c>
      <c r="L59" s="31">
        <v>357757</v>
      </c>
      <c r="M59" s="31">
        <v>644478</v>
      </c>
      <c r="N59" s="31">
        <v>437845</v>
      </c>
      <c r="O59" s="31"/>
      <c r="P59" s="31">
        <v>1179054</v>
      </c>
      <c r="Q59" s="31">
        <v>1902</v>
      </c>
      <c r="R59" s="31">
        <v>467</v>
      </c>
      <c r="S59" s="31">
        <v>22546</v>
      </c>
      <c r="T59" s="31">
        <v>67571</v>
      </c>
      <c r="U59" s="31">
        <v>496295</v>
      </c>
      <c r="V59" s="31">
        <v>40053</v>
      </c>
      <c r="W59" s="31">
        <v>83830</v>
      </c>
      <c r="X59" s="31">
        <v>465569</v>
      </c>
      <c r="Y59" s="31">
        <v>821</v>
      </c>
      <c r="Z59" s="31"/>
      <c r="AA59" s="31">
        <v>8752242</v>
      </c>
      <c r="AB59" s="31">
        <v>7792543</v>
      </c>
      <c r="AC59" s="31">
        <v>959699</v>
      </c>
      <c r="AD59" s="31"/>
      <c r="AE59" s="31">
        <v>97219</v>
      </c>
      <c r="AF59" s="31">
        <v>1733</v>
      </c>
      <c r="AG59" s="31">
        <v>70786</v>
      </c>
      <c r="AH59" s="31">
        <v>10151</v>
      </c>
      <c r="AI59" s="31">
        <v>14549</v>
      </c>
    </row>
    <row r="60" spans="1:35" ht="15.75">
      <c r="A60" s="7" t="s">
        <v>51</v>
      </c>
      <c r="B60" s="31">
        <v>1649550</v>
      </c>
      <c r="C60" s="31">
        <v>274005</v>
      </c>
      <c r="D60" s="31">
        <v>762588</v>
      </c>
      <c r="E60" s="31">
        <v>588866</v>
      </c>
      <c r="F60" s="31">
        <v>173722</v>
      </c>
      <c r="G60" s="31">
        <v>1878</v>
      </c>
      <c r="H60" s="31" t="s">
        <v>60</v>
      </c>
      <c r="I60" s="31">
        <v>24762</v>
      </c>
      <c r="J60" s="31">
        <v>114140</v>
      </c>
      <c r="K60" s="31">
        <v>3191</v>
      </c>
      <c r="L60" s="31">
        <v>3999</v>
      </c>
      <c r="M60" s="31">
        <v>22683</v>
      </c>
      <c r="N60" s="31">
        <v>3069</v>
      </c>
      <c r="O60" s="31"/>
      <c r="P60" s="31">
        <v>161973</v>
      </c>
      <c r="Q60" s="31" t="s">
        <v>60</v>
      </c>
      <c r="R60" s="31" t="s">
        <v>60</v>
      </c>
      <c r="S60" s="31">
        <v>13949</v>
      </c>
      <c r="T60" s="31">
        <v>34543</v>
      </c>
      <c r="U60" s="31">
        <v>71657</v>
      </c>
      <c r="V60" s="31">
        <v>2318</v>
      </c>
      <c r="W60" s="31" t="s">
        <v>60</v>
      </c>
      <c r="X60" s="31">
        <v>39506</v>
      </c>
      <c r="Y60" s="31">
        <v>0</v>
      </c>
      <c r="Z60" s="31"/>
      <c r="AA60" s="31" t="s">
        <v>60</v>
      </c>
      <c r="AB60" s="31" t="s">
        <v>60</v>
      </c>
      <c r="AC60" s="31" t="s">
        <v>60</v>
      </c>
      <c r="AD60" s="31"/>
      <c r="AE60" s="31">
        <v>450984</v>
      </c>
      <c r="AF60" s="31">
        <v>1</v>
      </c>
      <c r="AG60" s="31" t="s">
        <v>60</v>
      </c>
      <c r="AH60" s="31">
        <v>446410</v>
      </c>
      <c r="AI60" s="31">
        <v>4573</v>
      </c>
    </row>
    <row r="61" spans="1:35" ht="15.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ht="15.75">
      <c r="A62" s="7" t="s">
        <v>92</v>
      </c>
    </row>
    <row r="63" ht="15.75">
      <c r="A63" s="7" t="s">
        <v>93</v>
      </c>
    </row>
    <row r="64" ht="15.75">
      <c r="A64" s="7"/>
    </row>
    <row r="65" ht="15.75">
      <c r="A65" s="7" t="s">
        <v>61</v>
      </c>
    </row>
    <row r="66" ht="15.75">
      <c r="A66" s="7"/>
    </row>
    <row r="67" ht="15.75">
      <c r="A67" s="7" t="s">
        <v>90</v>
      </c>
    </row>
    <row r="68" ht="15.75">
      <c r="A68" s="7" t="s">
        <v>63</v>
      </c>
    </row>
    <row r="69" ht="15.75">
      <c r="A69" s="24"/>
    </row>
    <row r="70" ht="15.75">
      <c r="A70" s="39" t="s">
        <v>102</v>
      </c>
    </row>
  </sheetData>
  <sheetProtection/>
  <mergeCells count="5">
    <mergeCell ref="D5:N5"/>
    <mergeCell ref="F6:N6"/>
    <mergeCell ref="P6:Y6"/>
    <mergeCell ref="AA6:AC6"/>
    <mergeCell ref="AE6:AI6"/>
  </mergeCells>
  <hyperlinks>
    <hyperlink ref="A70" r:id="rId1" display="SOURCE:  U.S. Census Bureau, 2017 Annual Survey of State Government Tax Collections, www.census.gov/programs-surveys/stc.html (last viewed June 14, 2019)."/>
  </hyperlinks>
  <printOptions/>
  <pageMargins left="0.7" right="0.7" top="0.75" bottom="0.75" header="0.3" footer="0.3"/>
  <pageSetup horizontalDpi="600" verticalDpi="600" orientation="landscape" scale="45" r:id="rId2"/>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AR70"/>
  <sheetViews>
    <sheetView zoomScalePageLayoutView="0" workbookViewId="0" topLeftCell="A1">
      <selection activeCell="A1" sqref="A1"/>
    </sheetView>
  </sheetViews>
  <sheetFormatPr defaultColWidth="11.69921875" defaultRowHeight="15.75"/>
  <cols>
    <col min="1" max="1" width="15.69921875" style="0" customWidth="1"/>
    <col min="2" max="14" width="11.69921875" style="0" customWidth="1"/>
    <col min="15" max="15" width="1.69921875" style="0" customWidth="1"/>
    <col min="16" max="25" width="11.69921875" style="0" customWidth="1"/>
    <col min="26" max="26" width="1.69921875" style="0" customWidth="1"/>
    <col min="27" max="29" width="11.69921875" style="0" customWidth="1"/>
    <col min="30" max="30" width="1.69921875" style="0" customWidth="1"/>
  </cols>
  <sheetData>
    <row r="1" spans="1:44" ht="23.25">
      <c r="A1" s="25" t="s">
        <v>91</v>
      </c>
      <c r="C1" s="7"/>
      <c r="D1" s="7"/>
      <c r="E1" s="7"/>
      <c r="F1" s="2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1"/>
      <c r="AR1" s="1"/>
    </row>
    <row r="2" spans="1:44" ht="20.25">
      <c r="A2" s="26" t="s">
        <v>96</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1"/>
      <c r="AR2" s="1"/>
    </row>
    <row r="3" spans="1:44" ht="20.25">
      <c r="A3" s="26" t="s">
        <v>57</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1"/>
      <c r="AR3" s="1"/>
    </row>
    <row r="4" spans="1:44" ht="15.7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1"/>
      <c r="AR4" s="1"/>
    </row>
    <row r="5" spans="1:44" ht="15.75">
      <c r="A5" s="8"/>
      <c r="B5" s="9"/>
      <c r="C5" s="10"/>
      <c r="D5" s="36" t="s">
        <v>58</v>
      </c>
      <c r="E5" s="36"/>
      <c r="F5" s="36"/>
      <c r="G5" s="36"/>
      <c r="H5" s="36"/>
      <c r="I5" s="36"/>
      <c r="J5" s="36"/>
      <c r="K5" s="36"/>
      <c r="L5" s="36"/>
      <c r="M5" s="36"/>
      <c r="N5" s="36"/>
      <c r="O5" s="8"/>
      <c r="P5" s="8"/>
      <c r="Q5" s="10"/>
      <c r="R5" s="8"/>
      <c r="S5" s="10"/>
      <c r="T5" s="10"/>
      <c r="U5" s="10"/>
      <c r="V5" s="10"/>
      <c r="W5" s="10"/>
      <c r="X5" s="10"/>
      <c r="Y5" s="10"/>
      <c r="Z5" s="10"/>
      <c r="AA5" s="8"/>
      <c r="AB5" s="8"/>
      <c r="AC5" s="8"/>
      <c r="AD5" s="10"/>
      <c r="AE5" s="8"/>
      <c r="AF5" s="10"/>
      <c r="AG5" s="11"/>
      <c r="AH5" s="10"/>
      <c r="AI5" s="8"/>
      <c r="AJ5" s="7"/>
      <c r="AK5" s="7"/>
      <c r="AL5" s="7"/>
      <c r="AM5" s="7"/>
      <c r="AN5" s="7"/>
      <c r="AO5" s="7"/>
      <c r="AP5" s="7"/>
      <c r="AQ5" s="1"/>
      <c r="AR5" s="1"/>
    </row>
    <row r="6" spans="1:44" ht="15.75">
      <c r="A6" s="7"/>
      <c r="B6" s="12"/>
      <c r="C6" s="12"/>
      <c r="D6" s="12"/>
      <c r="E6" s="12"/>
      <c r="F6" s="36" t="s">
        <v>59</v>
      </c>
      <c r="G6" s="36"/>
      <c r="H6" s="36"/>
      <c r="I6" s="36"/>
      <c r="J6" s="36"/>
      <c r="K6" s="36"/>
      <c r="L6" s="36"/>
      <c r="M6" s="36"/>
      <c r="N6" s="36"/>
      <c r="O6" s="7"/>
      <c r="P6" s="37" t="s">
        <v>55</v>
      </c>
      <c r="Q6" s="37"/>
      <c r="R6" s="37"/>
      <c r="S6" s="37"/>
      <c r="T6" s="37"/>
      <c r="U6" s="37"/>
      <c r="V6" s="37"/>
      <c r="W6" s="37"/>
      <c r="X6" s="37"/>
      <c r="Y6" s="37"/>
      <c r="Z6" s="12"/>
      <c r="AA6" s="37" t="s">
        <v>54</v>
      </c>
      <c r="AB6" s="37"/>
      <c r="AC6" s="37"/>
      <c r="AD6" s="12"/>
      <c r="AE6" s="37" t="s">
        <v>53</v>
      </c>
      <c r="AF6" s="37"/>
      <c r="AG6" s="37"/>
      <c r="AH6" s="37"/>
      <c r="AI6" s="37"/>
      <c r="AJ6" s="7"/>
      <c r="AK6" s="7"/>
      <c r="AL6" s="7"/>
      <c r="AM6" s="7"/>
      <c r="AN6" s="7"/>
      <c r="AO6" s="7"/>
      <c r="AP6" s="7"/>
      <c r="AQ6" s="1"/>
      <c r="AR6" s="1"/>
    </row>
    <row r="7" spans="1:44" ht="45.75">
      <c r="A7" s="13" t="s">
        <v>0</v>
      </c>
      <c r="B7" s="14" t="s">
        <v>67</v>
      </c>
      <c r="C7" s="15" t="s">
        <v>68</v>
      </c>
      <c r="D7" s="14" t="s">
        <v>1</v>
      </c>
      <c r="E7" s="15" t="s">
        <v>69</v>
      </c>
      <c r="F7" s="14" t="s">
        <v>1</v>
      </c>
      <c r="G7" s="15" t="s">
        <v>70</v>
      </c>
      <c r="H7" s="15" t="s">
        <v>71</v>
      </c>
      <c r="I7" s="15" t="s">
        <v>72</v>
      </c>
      <c r="J7" s="15" t="s">
        <v>73</v>
      </c>
      <c r="K7" s="15" t="s">
        <v>64</v>
      </c>
      <c r="L7" s="16" t="s">
        <v>74</v>
      </c>
      <c r="M7" s="15" t="s">
        <v>75</v>
      </c>
      <c r="N7" s="17" t="s">
        <v>56</v>
      </c>
      <c r="O7" s="13"/>
      <c r="P7" s="14" t="s">
        <v>1</v>
      </c>
      <c r="Q7" s="15" t="s">
        <v>76</v>
      </c>
      <c r="R7" s="15" t="s">
        <v>77</v>
      </c>
      <c r="S7" s="15" t="s">
        <v>78</v>
      </c>
      <c r="T7" s="15" t="s">
        <v>79</v>
      </c>
      <c r="U7" s="15" t="s">
        <v>80</v>
      </c>
      <c r="V7" s="15" t="s">
        <v>81</v>
      </c>
      <c r="W7" s="15" t="s">
        <v>82</v>
      </c>
      <c r="X7" s="15" t="s">
        <v>88</v>
      </c>
      <c r="Y7" s="15" t="s">
        <v>83</v>
      </c>
      <c r="Z7" s="15"/>
      <c r="AA7" s="15" t="s">
        <v>1</v>
      </c>
      <c r="AB7" s="15" t="s">
        <v>84</v>
      </c>
      <c r="AC7" s="15" t="s">
        <v>85</v>
      </c>
      <c r="AD7" s="15"/>
      <c r="AE7" s="15" t="s">
        <v>1</v>
      </c>
      <c r="AF7" s="15" t="s">
        <v>86</v>
      </c>
      <c r="AG7" s="16" t="s">
        <v>87</v>
      </c>
      <c r="AH7" s="15" t="s">
        <v>52</v>
      </c>
      <c r="AI7" s="15" t="s">
        <v>89</v>
      </c>
      <c r="AJ7" s="7"/>
      <c r="AK7" s="7"/>
      <c r="AL7" s="7"/>
      <c r="AM7" s="7"/>
      <c r="AN7" s="7"/>
      <c r="AO7" s="7"/>
      <c r="AP7" s="7"/>
      <c r="AQ7" s="1"/>
      <c r="AR7" s="1"/>
    </row>
    <row r="9" spans="1:35" ht="15.75">
      <c r="A9" s="7" t="s">
        <v>62</v>
      </c>
      <c r="B9" s="28">
        <v>930875000</v>
      </c>
      <c r="C9" s="28">
        <v>18315142</v>
      </c>
      <c r="D9" s="28">
        <v>442941788</v>
      </c>
      <c r="E9" s="28">
        <v>293245571</v>
      </c>
      <c r="F9" s="28">
        <v>149696217</v>
      </c>
      <c r="G9" s="28">
        <v>6628299</v>
      </c>
      <c r="H9" s="28">
        <v>7618581</v>
      </c>
      <c r="I9" s="28">
        <v>20453309</v>
      </c>
      <c r="J9" s="28">
        <v>43808325</v>
      </c>
      <c r="K9" s="28">
        <v>123427</v>
      </c>
      <c r="L9" s="28">
        <v>13159202</v>
      </c>
      <c r="M9" s="28">
        <v>18089262</v>
      </c>
      <c r="N9" s="28">
        <v>39815812</v>
      </c>
      <c r="O9" s="28"/>
      <c r="P9" s="28">
        <v>54089496</v>
      </c>
      <c r="Q9" s="28">
        <v>636695</v>
      </c>
      <c r="R9" s="28">
        <v>548851</v>
      </c>
      <c r="S9" s="28">
        <v>5681746</v>
      </c>
      <c r="T9" s="28">
        <v>1592489</v>
      </c>
      <c r="U9" s="28">
        <v>25574579</v>
      </c>
      <c r="V9" s="28">
        <v>2618199</v>
      </c>
      <c r="W9" s="28">
        <v>1253310</v>
      </c>
      <c r="X9" s="28">
        <v>14759165</v>
      </c>
      <c r="Y9" s="28">
        <v>1424462</v>
      </c>
      <c r="Z9" s="28"/>
      <c r="AA9" s="28">
        <v>390415623</v>
      </c>
      <c r="AB9" s="28">
        <v>344284337</v>
      </c>
      <c r="AC9" s="28">
        <v>46131286</v>
      </c>
      <c r="AD9" s="28"/>
      <c r="AE9" s="28">
        <v>25112951</v>
      </c>
      <c r="AF9" s="28">
        <v>5134027</v>
      </c>
      <c r="AG9" s="28">
        <v>9187931</v>
      </c>
      <c r="AH9" s="28">
        <v>7955868</v>
      </c>
      <c r="AI9" s="28">
        <v>2835125</v>
      </c>
    </row>
    <row r="10" spans="1:35" ht="15.75">
      <c r="A10" s="7" t="s">
        <v>2</v>
      </c>
      <c r="B10" s="28">
        <v>10355317</v>
      </c>
      <c r="C10" s="28">
        <v>362515</v>
      </c>
      <c r="D10" s="28">
        <v>5214390</v>
      </c>
      <c r="E10" s="28">
        <v>2648616</v>
      </c>
      <c r="F10" s="28">
        <v>2565774</v>
      </c>
      <c r="G10" s="28">
        <v>217790</v>
      </c>
      <c r="H10" s="28">
        <v>0</v>
      </c>
      <c r="I10" s="28">
        <v>339719</v>
      </c>
      <c r="J10" s="28">
        <v>579588</v>
      </c>
      <c r="K10" s="28">
        <v>1226</v>
      </c>
      <c r="L10" s="28">
        <v>687928</v>
      </c>
      <c r="M10" s="28">
        <v>178547</v>
      </c>
      <c r="N10" s="28">
        <v>560976</v>
      </c>
      <c r="O10" s="28"/>
      <c r="P10" s="28">
        <v>575510</v>
      </c>
      <c r="Q10" s="28">
        <v>4086</v>
      </c>
      <c r="R10" s="28" t="s">
        <v>60</v>
      </c>
      <c r="S10" s="28">
        <v>225949</v>
      </c>
      <c r="T10" s="28">
        <v>20784</v>
      </c>
      <c r="U10" s="28">
        <v>219393</v>
      </c>
      <c r="V10" s="28">
        <v>33730</v>
      </c>
      <c r="W10" s="28">
        <v>14346</v>
      </c>
      <c r="X10" s="28">
        <v>57222</v>
      </c>
      <c r="Y10" s="28">
        <v>0</v>
      </c>
      <c r="Z10" s="28"/>
      <c r="AA10" s="28">
        <v>4098278</v>
      </c>
      <c r="AB10" s="28">
        <v>3624542</v>
      </c>
      <c r="AC10" s="28">
        <v>473736</v>
      </c>
      <c r="AD10" s="28"/>
      <c r="AE10" s="28">
        <v>104624</v>
      </c>
      <c r="AF10" s="28" t="s">
        <v>60</v>
      </c>
      <c r="AG10" s="28">
        <v>46150</v>
      </c>
      <c r="AH10" s="28">
        <v>58474</v>
      </c>
      <c r="AI10" s="28">
        <v>0</v>
      </c>
    </row>
    <row r="11" spans="1:35" ht="15.75">
      <c r="A11" s="7" t="s">
        <v>3</v>
      </c>
      <c r="B11" s="28">
        <v>896921</v>
      </c>
      <c r="C11" s="28">
        <v>111736</v>
      </c>
      <c r="D11" s="28">
        <v>260846</v>
      </c>
      <c r="E11" s="28" t="s">
        <v>60</v>
      </c>
      <c r="F11" s="28">
        <v>260846</v>
      </c>
      <c r="G11" s="28">
        <v>42430</v>
      </c>
      <c r="H11" s="28">
        <v>10306</v>
      </c>
      <c r="I11" s="28">
        <v>64400</v>
      </c>
      <c r="J11" s="28">
        <v>48773</v>
      </c>
      <c r="K11" s="28" t="s">
        <v>60</v>
      </c>
      <c r="L11" s="28">
        <v>4027</v>
      </c>
      <c r="M11" s="28">
        <v>67918</v>
      </c>
      <c r="N11" s="28">
        <v>22992</v>
      </c>
      <c r="O11" s="28"/>
      <c r="P11" s="28">
        <v>120081</v>
      </c>
      <c r="Q11" s="28">
        <v>1471</v>
      </c>
      <c r="R11" s="28">
        <v>0</v>
      </c>
      <c r="S11" s="28" t="s">
        <v>60</v>
      </c>
      <c r="T11" s="28">
        <v>29500</v>
      </c>
      <c r="U11" s="28">
        <v>38000</v>
      </c>
      <c r="V11" s="28" t="s">
        <v>60</v>
      </c>
      <c r="W11" s="28">
        <v>838</v>
      </c>
      <c r="X11" s="28">
        <v>46957</v>
      </c>
      <c r="Y11" s="28">
        <v>3315</v>
      </c>
      <c r="Z11" s="28"/>
      <c r="AA11" s="28">
        <v>67457</v>
      </c>
      <c r="AB11" s="28" t="s">
        <v>60</v>
      </c>
      <c r="AC11" s="28">
        <v>67457</v>
      </c>
      <c r="AD11" s="28"/>
      <c r="AE11" s="28">
        <v>336801</v>
      </c>
      <c r="AF11" s="28" t="s">
        <v>60</v>
      </c>
      <c r="AG11" s="28" t="s">
        <v>60</v>
      </c>
      <c r="AH11" s="28">
        <v>336801</v>
      </c>
      <c r="AI11" s="28">
        <v>0</v>
      </c>
    </row>
    <row r="12" spans="1:35" ht="15.75">
      <c r="A12" s="7" t="s">
        <v>4</v>
      </c>
      <c r="B12" s="28">
        <v>15019709</v>
      </c>
      <c r="C12" s="28">
        <v>943008</v>
      </c>
      <c r="D12" s="28">
        <v>8964846</v>
      </c>
      <c r="E12" s="28">
        <v>6945654</v>
      </c>
      <c r="F12" s="28">
        <v>2019192</v>
      </c>
      <c r="G12" s="28">
        <v>72281</v>
      </c>
      <c r="H12" s="28">
        <v>3830</v>
      </c>
      <c r="I12" s="28">
        <v>545124</v>
      </c>
      <c r="J12" s="28">
        <v>898234</v>
      </c>
      <c r="K12" s="28">
        <v>160</v>
      </c>
      <c r="L12" s="28">
        <v>22337</v>
      </c>
      <c r="M12" s="28">
        <v>317331</v>
      </c>
      <c r="N12" s="28">
        <v>159895</v>
      </c>
      <c r="O12" s="28"/>
      <c r="P12" s="28">
        <v>482362</v>
      </c>
      <c r="Q12" s="28">
        <v>7416</v>
      </c>
      <c r="R12" s="28" t="s">
        <v>60</v>
      </c>
      <c r="S12" s="28">
        <v>18342</v>
      </c>
      <c r="T12" s="28">
        <v>35059</v>
      </c>
      <c r="U12" s="28">
        <v>228970</v>
      </c>
      <c r="V12" s="28">
        <v>31373</v>
      </c>
      <c r="W12" s="28">
        <v>0</v>
      </c>
      <c r="X12" s="28">
        <v>159454</v>
      </c>
      <c r="Y12" s="28">
        <v>1748</v>
      </c>
      <c r="Z12" s="28"/>
      <c r="AA12" s="28">
        <v>4539432</v>
      </c>
      <c r="AB12" s="28">
        <v>3968884</v>
      </c>
      <c r="AC12" s="28">
        <v>570548</v>
      </c>
      <c r="AD12" s="28"/>
      <c r="AE12" s="28">
        <v>90061</v>
      </c>
      <c r="AF12" s="28" t="s">
        <v>60</v>
      </c>
      <c r="AG12" s="28">
        <v>17328</v>
      </c>
      <c r="AH12" s="28">
        <v>15196</v>
      </c>
      <c r="AI12" s="28">
        <v>57537</v>
      </c>
    </row>
    <row r="13" spans="1:35" ht="15.75">
      <c r="A13" s="7" t="s">
        <v>5</v>
      </c>
      <c r="B13" s="28">
        <v>9430833</v>
      </c>
      <c r="C13" s="28">
        <v>1097908</v>
      </c>
      <c r="D13" s="28">
        <v>4590072</v>
      </c>
      <c r="E13" s="28">
        <v>3314363</v>
      </c>
      <c r="F13" s="28">
        <v>1275709</v>
      </c>
      <c r="G13" s="28">
        <v>55164</v>
      </c>
      <c r="H13" s="28">
        <v>56031</v>
      </c>
      <c r="I13" s="28">
        <v>192020</v>
      </c>
      <c r="J13" s="28">
        <v>479879</v>
      </c>
      <c r="K13" s="28">
        <v>2616</v>
      </c>
      <c r="L13" s="28" t="s">
        <v>60</v>
      </c>
      <c r="M13" s="28">
        <v>230527</v>
      </c>
      <c r="N13" s="28">
        <v>259472</v>
      </c>
      <c r="O13" s="28"/>
      <c r="P13" s="28">
        <v>396891</v>
      </c>
      <c r="Q13" s="28">
        <v>4624</v>
      </c>
      <c r="R13" s="28">
        <v>473</v>
      </c>
      <c r="S13" s="28">
        <v>26703</v>
      </c>
      <c r="T13" s="28">
        <v>26579</v>
      </c>
      <c r="U13" s="28">
        <v>163023</v>
      </c>
      <c r="V13" s="28">
        <v>21825</v>
      </c>
      <c r="W13" s="28">
        <v>8351</v>
      </c>
      <c r="X13" s="28">
        <v>143422</v>
      </c>
      <c r="Y13" s="28">
        <v>1891</v>
      </c>
      <c r="Z13" s="28"/>
      <c r="AA13" s="28">
        <v>3231617</v>
      </c>
      <c r="AB13" s="28">
        <v>2781458</v>
      </c>
      <c r="AC13" s="28">
        <v>450159</v>
      </c>
      <c r="AD13" s="28"/>
      <c r="AE13" s="28">
        <v>114345</v>
      </c>
      <c r="AF13" s="28">
        <v>3</v>
      </c>
      <c r="AG13" s="28">
        <v>38844</v>
      </c>
      <c r="AH13" s="28">
        <v>48340</v>
      </c>
      <c r="AI13" s="28">
        <v>27158</v>
      </c>
    </row>
    <row r="14" spans="1:35" ht="15.75">
      <c r="A14" s="7" t="s">
        <v>6</v>
      </c>
      <c r="B14" s="28">
        <v>155191714</v>
      </c>
      <c r="C14" s="28">
        <v>2513157</v>
      </c>
      <c r="D14" s="28">
        <v>51602180</v>
      </c>
      <c r="E14" s="28">
        <v>39189007</v>
      </c>
      <c r="F14" s="28">
        <v>12413173</v>
      </c>
      <c r="G14" s="28">
        <v>368699</v>
      </c>
      <c r="H14" s="28" t="s">
        <v>60</v>
      </c>
      <c r="I14" s="28">
        <v>2561932</v>
      </c>
      <c r="J14" s="28">
        <v>5000539</v>
      </c>
      <c r="K14" s="28">
        <v>14537</v>
      </c>
      <c r="L14" s="28">
        <v>714623</v>
      </c>
      <c r="M14" s="28">
        <v>840034</v>
      </c>
      <c r="N14" s="28">
        <v>2912809</v>
      </c>
      <c r="O14" s="28"/>
      <c r="P14" s="28">
        <v>10275132</v>
      </c>
      <c r="Q14" s="28">
        <v>57406</v>
      </c>
      <c r="R14" s="28">
        <v>16767</v>
      </c>
      <c r="S14" s="28">
        <v>75066</v>
      </c>
      <c r="T14" s="28">
        <v>104698</v>
      </c>
      <c r="U14" s="28">
        <v>3996089</v>
      </c>
      <c r="V14" s="28">
        <v>296160</v>
      </c>
      <c r="W14" s="28">
        <v>674660</v>
      </c>
      <c r="X14" s="28">
        <v>5027281</v>
      </c>
      <c r="Y14" s="28">
        <v>27005</v>
      </c>
      <c r="Z14" s="28"/>
      <c r="AA14" s="28">
        <v>90655530</v>
      </c>
      <c r="AB14" s="28">
        <v>80753345</v>
      </c>
      <c r="AC14" s="28">
        <v>9902185</v>
      </c>
      <c r="AD14" s="28"/>
      <c r="AE14" s="28">
        <v>145715</v>
      </c>
      <c r="AF14" s="28">
        <v>330</v>
      </c>
      <c r="AG14" s="28" t="s">
        <v>60</v>
      </c>
      <c r="AH14" s="28">
        <v>68500</v>
      </c>
      <c r="AI14" s="28">
        <v>76885</v>
      </c>
    </row>
    <row r="15" spans="1:35" ht="15.75">
      <c r="A15" s="7" t="s">
        <v>7</v>
      </c>
      <c r="B15" s="28">
        <v>12887859</v>
      </c>
      <c r="C15" s="28" t="s">
        <v>60</v>
      </c>
      <c r="D15" s="28">
        <v>4989402</v>
      </c>
      <c r="E15" s="28">
        <v>2840173</v>
      </c>
      <c r="F15" s="28">
        <v>2149229</v>
      </c>
      <c r="G15" s="28">
        <v>43407</v>
      </c>
      <c r="H15" s="28">
        <v>116374</v>
      </c>
      <c r="I15" s="28">
        <v>277647</v>
      </c>
      <c r="J15" s="28">
        <v>667037</v>
      </c>
      <c r="K15" s="28">
        <v>620</v>
      </c>
      <c r="L15" s="28" t="s">
        <v>60</v>
      </c>
      <c r="M15" s="28">
        <v>201187</v>
      </c>
      <c r="N15" s="28">
        <v>842957</v>
      </c>
      <c r="O15" s="28"/>
      <c r="P15" s="28">
        <v>702667</v>
      </c>
      <c r="Q15" s="28">
        <v>7367</v>
      </c>
      <c r="R15" s="28">
        <v>821</v>
      </c>
      <c r="S15" s="28">
        <v>19541</v>
      </c>
      <c r="T15" s="28">
        <v>79664</v>
      </c>
      <c r="U15" s="28">
        <v>504010</v>
      </c>
      <c r="V15" s="28">
        <v>36751</v>
      </c>
      <c r="W15" s="28">
        <v>14717</v>
      </c>
      <c r="X15" s="28">
        <v>39628</v>
      </c>
      <c r="Y15" s="28">
        <v>168</v>
      </c>
      <c r="Z15" s="28"/>
      <c r="AA15" s="28">
        <v>7111711</v>
      </c>
      <c r="AB15" s="28">
        <v>6485602</v>
      </c>
      <c r="AC15" s="28">
        <v>626109</v>
      </c>
      <c r="AD15" s="28"/>
      <c r="AE15" s="28">
        <v>84079</v>
      </c>
      <c r="AF15" s="28" t="s">
        <v>60</v>
      </c>
      <c r="AG15" s="28" t="s">
        <v>60</v>
      </c>
      <c r="AH15" s="28">
        <v>84079</v>
      </c>
      <c r="AI15" s="28">
        <v>0</v>
      </c>
    </row>
    <row r="16" spans="1:35" ht="15.75">
      <c r="A16" s="7" t="s">
        <v>8</v>
      </c>
      <c r="B16" s="28">
        <v>15659420</v>
      </c>
      <c r="C16" s="28" t="s">
        <v>60</v>
      </c>
      <c r="D16" s="28">
        <v>6518905</v>
      </c>
      <c r="E16" s="28">
        <v>3752793</v>
      </c>
      <c r="F16" s="28">
        <v>2766112</v>
      </c>
      <c r="G16" s="28">
        <v>56345</v>
      </c>
      <c r="H16" s="28">
        <v>305057</v>
      </c>
      <c r="I16" s="28">
        <v>208895</v>
      </c>
      <c r="J16" s="28">
        <v>467749</v>
      </c>
      <c r="K16" s="28">
        <v>6038</v>
      </c>
      <c r="L16" s="28">
        <v>298858</v>
      </c>
      <c r="M16" s="28">
        <v>350723</v>
      </c>
      <c r="N16" s="28">
        <v>1072447</v>
      </c>
      <c r="O16" s="28"/>
      <c r="P16" s="28">
        <v>454779</v>
      </c>
      <c r="Q16" s="28">
        <v>9356</v>
      </c>
      <c r="R16" s="28">
        <v>230</v>
      </c>
      <c r="S16" s="28">
        <v>28878</v>
      </c>
      <c r="T16" s="28">
        <v>5200</v>
      </c>
      <c r="U16" s="28">
        <v>224287</v>
      </c>
      <c r="V16" s="28">
        <v>48719</v>
      </c>
      <c r="W16" s="28" t="s">
        <v>60</v>
      </c>
      <c r="X16" s="28">
        <v>133427</v>
      </c>
      <c r="Y16" s="28">
        <v>4682</v>
      </c>
      <c r="Z16" s="28"/>
      <c r="AA16" s="28">
        <v>8322645</v>
      </c>
      <c r="AB16" s="28">
        <v>7557153</v>
      </c>
      <c r="AC16" s="28">
        <v>765492</v>
      </c>
      <c r="AD16" s="28"/>
      <c r="AE16" s="28">
        <v>363091</v>
      </c>
      <c r="AF16" s="28">
        <v>195157</v>
      </c>
      <c r="AG16" s="28">
        <v>167132</v>
      </c>
      <c r="AH16" s="28" t="s">
        <v>60</v>
      </c>
      <c r="AI16" s="28">
        <v>802</v>
      </c>
    </row>
    <row r="17" spans="1:35" ht="15.75">
      <c r="A17" s="7" t="s">
        <v>9</v>
      </c>
      <c r="B17" s="28">
        <v>3522405</v>
      </c>
      <c r="C17" s="28" t="s">
        <v>60</v>
      </c>
      <c r="D17" s="28">
        <v>539193</v>
      </c>
      <c r="E17" s="28" t="s">
        <v>60</v>
      </c>
      <c r="F17" s="28">
        <v>539193</v>
      </c>
      <c r="G17" s="28">
        <v>20274</v>
      </c>
      <c r="H17" s="28" t="s">
        <v>60</v>
      </c>
      <c r="I17" s="28">
        <v>96279</v>
      </c>
      <c r="J17" s="28">
        <v>125453</v>
      </c>
      <c r="K17" s="28">
        <v>69</v>
      </c>
      <c r="L17" s="28">
        <v>55394</v>
      </c>
      <c r="M17" s="28">
        <v>111762</v>
      </c>
      <c r="N17" s="28">
        <v>129962</v>
      </c>
      <c r="O17" s="28"/>
      <c r="P17" s="28">
        <v>1452700</v>
      </c>
      <c r="Q17" s="28">
        <v>1584</v>
      </c>
      <c r="R17" s="28">
        <v>306</v>
      </c>
      <c r="S17" s="28">
        <v>1274897</v>
      </c>
      <c r="T17" s="28">
        <v>3030</v>
      </c>
      <c r="U17" s="28">
        <v>54287</v>
      </c>
      <c r="V17" s="28">
        <v>6738</v>
      </c>
      <c r="W17" s="28">
        <v>104</v>
      </c>
      <c r="X17" s="28">
        <v>105868</v>
      </c>
      <c r="Y17" s="28">
        <v>5886</v>
      </c>
      <c r="Z17" s="28"/>
      <c r="AA17" s="28">
        <v>1430520</v>
      </c>
      <c r="AB17" s="28">
        <v>1112368</v>
      </c>
      <c r="AC17" s="28">
        <v>318152</v>
      </c>
      <c r="AD17" s="28"/>
      <c r="AE17" s="28">
        <v>99992</v>
      </c>
      <c r="AF17" s="28">
        <v>9350</v>
      </c>
      <c r="AG17" s="28">
        <v>89527</v>
      </c>
      <c r="AH17" s="28" t="s">
        <v>60</v>
      </c>
      <c r="AI17" s="28">
        <v>1115</v>
      </c>
    </row>
    <row r="18" spans="1:35" ht="15.75">
      <c r="A18" s="7" t="s">
        <v>66</v>
      </c>
      <c r="B18" s="28">
        <v>7404521</v>
      </c>
      <c r="C18" s="28">
        <v>2416604</v>
      </c>
      <c r="D18" s="28">
        <v>1783981</v>
      </c>
      <c r="E18" s="28">
        <v>1343192</v>
      </c>
      <c r="F18" s="28">
        <v>440789</v>
      </c>
      <c r="G18" s="28">
        <v>6468</v>
      </c>
      <c r="H18" s="28" t="s">
        <v>60</v>
      </c>
      <c r="I18" s="28">
        <v>106887</v>
      </c>
      <c r="J18" s="28">
        <v>25332</v>
      </c>
      <c r="K18" s="28" t="s">
        <v>60</v>
      </c>
      <c r="L18" s="28">
        <v>186497</v>
      </c>
      <c r="M18" s="28">
        <v>30451</v>
      </c>
      <c r="N18" s="28">
        <v>85154</v>
      </c>
      <c r="O18" s="28"/>
      <c r="P18" s="28">
        <v>180380</v>
      </c>
      <c r="Q18" s="28">
        <v>7855</v>
      </c>
      <c r="R18" s="28" t="s">
        <v>60</v>
      </c>
      <c r="S18" s="28">
        <v>32764</v>
      </c>
      <c r="T18" s="28">
        <v>94</v>
      </c>
      <c r="U18" s="28">
        <v>36751</v>
      </c>
      <c r="V18" s="28">
        <v>5079</v>
      </c>
      <c r="W18" s="28" t="s">
        <v>60</v>
      </c>
      <c r="X18" s="28">
        <v>49003</v>
      </c>
      <c r="Y18" s="28">
        <v>48834</v>
      </c>
      <c r="Z18" s="28"/>
      <c r="AA18" s="28">
        <v>2464330</v>
      </c>
      <c r="AB18" s="28">
        <v>1907862</v>
      </c>
      <c r="AC18" s="28">
        <v>556468</v>
      </c>
      <c r="AD18" s="28"/>
      <c r="AE18" s="28">
        <v>559226</v>
      </c>
      <c r="AF18" s="28">
        <v>53967</v>
      </c>
      <c r="AG18" s="28">
        <v>444195</v>
      </c>
      <c r="AH18" s="28" t="s">
        <v>60</v>
      </c>
      <c r="AI18" s="28">
        <v>61064</v>
      </c>
    </row>
    <row r="19" spans="1:35" ht="15.75">
      <c r="A19" s="7" t="s">
        <v>10</v>
      </c>
      <c r="B19" s="28">
        <v>38507524</v>
      </c>
      <c r="C19" s="28" t="s">
        <v>60</v>
      </c>
      <c r="D19" s="28">
        <v>31296426</v>
      </c>
      <c r="E19" s="28">
        <v>22418257</v>
      </c>
      <c r="F19" s="28">
        <v>8878169</v>
      </c>
      <c r="G19" s="28">
        <v>396418</v>
      </c>
      <c r="H19" s="28">
        <v>202942</v>
      </c>
      <c r="I19" s="28">
        <v>705400</v>
      </c>
      <c r="J19" s="28">
        <v>2611492</v>
      </c>
      <c r="K19" s="28">
        <v>6921</v>
      </c>
      <c r="L19" s="28">
        <v>2408133</v>
      </c>
      <c r="M19" s="28">
        <v>1223029</v>
      </c>
      <c r="N19" s="28">
        <v>1323834</v>
      </c>
      <c r="O19" s="28"/>
      <c r="P19" s="28">
        <v>2241468</v>
      </c>
      <c r="Q19" s="28">
        <v>9132</v>
      </c>
      <c r="R19" s="28">
        <v>18000</v>
      </c>
      <c r="S19" s="28">
        <v>315059</v>
      </c>
      <c r="T19" s="28">
        <v>17026</v>
      </c>
      <c r="U19" s="28">
        <v>1552251</v>
      </c>
      <c r="V19" s="28">
        <v>117146</v>
      </c>
      <c r="W19" s="28">
        <v>25516</v>
      </c>
      <c r="X19" s="28">
        <v>177077</v>
      </c>
      <c r="Y19" s="28">
        <v>10261</v>
      </c>
      <c r="Z19" s="28"/>
      <c r="AA19" s="28">
        <v>2272230</v>
      </c>
      <c r="AB19" s="28" t="s">
        <v>60</v>
      </c>
      <c r="AC19" s="28">
        <v>2272230</v>
      </c>
      <c r="AD19" s="28"/>
      <c r="AE19" s="28">
        <v>2697400</v>
      </c>
      <c r="AF19" s="28">
        <v>140</v>
      </c>
      <c r="AG19" s="28">
        <v>2662080</v>
      </c>
      <c r="AH19" s="28">
        <v>35180</v>
      </c>
      <c r="AI19" s="28">
        <v>0</v>
      </c>
    </row>
    <row r="20" spans="1:35" ht="15.75">
      <c r="A20" s="7" t="s">
        <v>11</v>
      </c>
      <c r="B20" s="28">
        <v>21606561</v>
      </c>
      <c r="C20" s="28">
        <v>961881</v>
      </c>
      <c r="D20" s="28">
        <v>8409384</v>
      </c>
      <c r="E20" s="28">
        <v>5480196</v>
      </c>
      <c r="F20" s="28">
        <v>2929188</v>
      </c>
      <c r="G20" s="28">
        <v>190536</v>
      </c>
      <c r="H20" s="28" t="s">
        <v>60</v>
      </c>
      <c r="I20" s="28">
        <v>428700</v>
      </c>
      <c r="J20" s="28">
        <v>1655028</v>
      </c>
      <c r="K20" s="28" t="s">
        <v>60</v>
      </c>
      <c r="L20" s="28" t="s">
        <v>60</v>
      </c>
      <c r="M20" s="28">
        <v>219870</v>
      </c>
      <c r="N20" s="28">
        <v>435054</v>
      </c>
      <c r="O20" s="28"/>
      <c r="P20" s="28">
        <v>663946</v>
      </c>
      <c r="Q20" s="28">
        <v>3983</v>
      </c>
      <c r="R20" s="28" t="s">
        <v>60</v>
      </c>
      <c r="S20" s="28">
        <v>51050</v>
      </c>
      <c r="T20" s="28">
        <v>26569</v>
      </c>
      <c r="U20" s="28">
        <v>366897</v>
      </c>
      <c r="V20" s="28">
        <v>108475</v>
      </c>
      <c r="W20" s="28" t="s">
        <v>60</v>
      </c>
      <c r="X20" s="28">
        <v>82123</v>
      </c>
      <c r="Y20" s="28">
        <v>24849</v>
      </c>
      <c r="Z20" s="28"/>
      <c r="AA20" s="28">
        <v>11420536</v>
      </c>
      <c r="AB20" s="28">
        <v>10439534</v>
      </c>
      <c r="AC20" s="28">
        <v>981002</v>
      </c>
      <c r="AD20" s="28"/>
      <c r="AE20" s="28">
        <v>150814</v>
      </c>
      <c r="AF20" s="28">
        <v>0</v>
      </c>
      <c r="AG20" s="28">
        <v>142</v>
      </c>
      <c r="AH20" s="28" t="s">
        <v>60</v>
      </c>
      <c r="AI20" s="28">
        <v>150672</v>
      </c>
    </row>
    <row r="21" spans="1:35" ht="15.75">
      <c r="A21" s="7" t="s">
        <v>12</v>
      </c>
      <c r="B21" s="28">
        <v>6919035</v>
      </c>
      <c r="C21" s="28" t="s">
        <v>60</v>
      </c>
      <c r="D21" s="28">
        <v>4315902</v>
      </c>
      <c r="E21" s="28">
        <v>3206154</v>
      </c>
      <c r="F21" s="28">
        <v>1109748</v>
      </c>
      <c r="G21" s="28">
        <v>50590</v>
      </c>
      <c r="H21" s="28" t="s">
        <v>60</v>
      </c>
      <c r="I21" s="28">
        <v>157900</v>
      </c>
      <c r="J21" s="28">
        <v>92591</v>
      </c>
      <c r="K21" s="28" t="s">
        <v>60</v>
      </c>
      <c r="L21" s="28">
        <v>152760</v>
      </c>
      <c r="M21" s="28">
        <v>124890</v>
      </c>
      <c r="N21" s="28">
        <v>531017</v>
      </c>
      <c r="O21" s="28"/>
      <c r="P21" s="28">
        <v>263130</v>
      </c>
      <c r="Q21" s="28" t="s">
        <v>60</v>
      </c>
      <c r="R21" s="28" t="s">
        <v>60</v>
      </c>
      <c r="S21" s="28">
        <v>1765</v>
      </c>
      <c r="T21" s="28">
        <v>599</v>
      </c>
      <c r="U21" s="28">
        <v>186742</v>
      </c>
      <c r="V21" s="28">
        <v>349</v>
      </c>
      <c r="W21" s="28">
        <v>20804</v>
      </c>
      <c r="X21" s="28">
        <v>41566</v>
      </c>
      <c r="Y21" s="28">
        <v>11305</v>
      </c>
      <c r="Z21" s="28"/>
      <c r="AA21" s="28">
        <v>2224299</v>
      </c>
      <c r="AB21" s="28">
        <v>2116130</v>
      </c>
      <c r="AC21" s="28">
        <v>108169</v>
      </c>
      <c r="AD21" s="28"/>
      <c r="AE21" s="28">
        <v>115704</v>
      </c>
      <c r="AF21" s="28">
        <v>49613</v>
      </c>
      <c r="AG21" s="28">
        <v>66091</v>
      </c>
      <c r="AH21" s="28" t="s">
        <v>60</v>
      </c>
      <c r="AI21" s="28">
        <v>0</v>
      </c>
    </row>
    <row r="22" spans="1:35" ht="15.75">
      <c r="A22" s="7" t="s">
        <v>13</v>
      </c>
      <c r="B22" s="28">
        <v>4212672</v>
      </c>
      <c r="C22" s="28" t="s">
        <v>60</v>
      </c>
      <c r="D22" s="28">
        <v>2120946</v>
      </c>
      <c r="E22" s="28">
        <v>1559332</v>
      </c>
      <c r="F22" s="28">
        <v>561614</v>
      </c>
      <c r="G22" s="28">
        <v>9235</v>
      </c>
      <c r="H22" s="28" t="s">
        <v>60</v>
      </c>
      <c r="I22" s="28">
        <v>87727</v>
      </c>
      <c r="J22" s="28">
        <v>337335</v>
      </c>
      <c r="K22" s="28">
        <v>3666</v>
      </c>
      <c r="L22" s="28">
        <v>1876</v>
      </c>
      <c r="M22" s="28">
        <v>50574</v>
      </c>
      <c r="N22" s="28">
        <v>71201</v>
      </c>
      <c r="O22" s="28"/>
      <c r="P22" s="28">
        <v>372883</v>
      </c>
      <c r="Q22" s="28">
        <v>1662</v>
      </c>
      <c r="R22" s="28">
        <v>289</v>
      </c>
      <c r="S22" s="28">
        <v>2502</v>
      </c>
      <c r="T22" s="28">
        <v>39984</v>
      </c>
      <c r="U22" s="28">
        <v>177260</v>
      </c>
      <c r="V22" s="28">
        <v>11187</v>
      </c>
      <c r="W22" s="28">
        <v>57166</v>
      </c>
      <c r="X22" s="28">
        <v>79026</v>
      </c>
      <c r="Y22" s="28">
        <v>3807</v>
      </c>
      <c r="Z22" s="28"/>
      <c r="AA22" s="28">
        <v>1710234</v>
      </c>
      <c r="AB22" s="28">
        <v>1521238</v>
      </c>
      <c r="AC22" s="28">
        <v>188996</v>
      </c>
      <c r="AD22" s="28"/>
      <c r="AE22" s="28">
        <v>8609</v>
      </c>
      <c r="AF22" s="28" t="s">
        <v>60</v>
      </c>
      <c r="AG22" s="28" t="s">
        <v>60</v>
      </c>
      <c r="AH22" s="28">
        <v>5303</v>
      </c>
      <c r="AI22" s="28">
        <v>3306</v>
      </c>
    </row>
    <row r="23" spans="1:35" ht="15.75">
      <c r="A23" s="7" t="s">
        <v>14</v>
      </c>
      <c r="B23" s="28">
        <v>37118719</v>
      </c>
      <c r="C23" s="28">
        <v>60814</v>
      </c>
      <c r="D23" s="28">
        <v>18524265</v>
      </c>
      <c r="E23" s="28">
        <v>11344480</v>
      </c>
      <c r="F23" s="28">
        <v>7179785</v>
      </c>
      <c r="G23" s="28">
        <v>287865</v>
      </c>
      <c r="H23" s="28">
        <v>787519</v>
      </c>
      <c r="I23" s="28">
        <v>424959</v>
      </c>
      <c r="J23" s="28">
        <v>1354039</v>
      </c>
      <c r="K23" s="28">
        <v>6420</v>
      </c>
      <c r="L23" s="28">
        <v>1585911</v>
      </c>
      <c r="M23" s="28">
        <v>844928</v>
      </c>
      <c r="N23" s="28">
        <v>1888144</v>
      </c>
      <c r="O23" s="28"/>
      <c r="P23" s="28">
        <v>2745949</v>
      </c>
      <c r="Q23" s="28">
        <v>13097</v>
      </c>
      <c r="R23" s="28">
        <v>15442</v>
      </c>
      <c r="S23" s="28">
        <v>363019</v>
      </c>
      <c r="T23" s="28">
        <v>40354</v>
      </c>
      <c r="U23" s="28">
        <v>1695934</v>
      </c>
      <c r="V23" s="28">
        <v>116222</v>
      </c>
      <c r="W23" s="28">
        <v>4723</v>
      </c>
      <c r="X23" s="28">
        <v>469273</v>
      </c>
      <c r="Y23" s="28">
        <v>27885</v>
      </c>
      <c r="Z23" s="28"/>
      <c r="AA23" s="28">
        <v>15385485</v>
      </c>
      <c r="AB23" s="28">
        <v>12642673</v>
      </c>
      <c r="AC23" s="28">
        <v>2742812</v>
      </c>
      <c r="AD23" s="28"/>
      <c r="AE23" s="28">
        <v>402206</v>
      </c>
      <c r="AF23" s="28">
        <v>325230</v>
      </c>
      <c r="AG23" s="28">
        <v>76976</v>
      </c>
      <c r="AH23" s="28" t="s">
        <v>60</v>
      </c>
      <c r="AI23" s="28">
        <v>0</v>
      </c>
    </row>
    <row r="24" spans="1:35" ht="15.75">
      <c r="A24" s="7" t="s">
        <v>15</v>
      </c>
      <c r="B24" s="28">
        <v>17658175</v>
      </c>
      <c r="C24" s="28">
        <v>10699</v>
      </c>
      <c r="D24" s="28">
        <v>10688193</v>
      </c>
      <c r="E24" s="28">
        <v>7306331</v>
      </c>
      <c r="F24" s="28">
        <v>3381862</v>
      </c>
      <c r="G24" s="28">
        <v>48310</v>
      </c>
      <c r="H24" s="28">
        <v>604588</v>
      </c>
      <c r="I24" s="28">
        <v>235024</v>
      </c>
      <c r="J24" s="28">
        <v>845384</v>
      </c>
      <c r="K24" s="28">
        <v>1958</v>
      </c>
      <c r="L24" s="28">
        <v>214976</v>
      </c>
      <c r="M24" s="28">
        <v>443210</v>
      </c>
      <c r="N24" s="28">
        <v>988412</v>
      </c>
      <c r="O24" s="28"/>
      <c r="P24" s="28">
        <v>704865</v>
      </c>
      <c r="Q24" s="28">
        <v>12871</v>
      </c>
      <c r="R24" s="28">
        <v>5912</v>
      </c>
      <c r="S24" s="28">
        <v>9769</v>
      </c>
      <c r="T24" s="28">
        <v>19362</v>
      </c>
      <c r="U24" s="28">
        <v>294209</v>
      </c>
      <c r="V24" s="28">
        <v>237329</v>
      </c>
      <c r="W24" s="28" t="s">
        <v>60</v>
      </c>
      <c r="X24" s="28">
        <v>43437</v>
      </c>
      <c r="Y24" s="28">
        <v>81976</v>
      </c>
      <c r="Z24" s="28"/>
      <c r="AA24" s="28">
        <v>6252533</v>
      </c>
      <c r="AB24" s="28">
        <v>5218166</v>
      </c>
      <c r="AC24" s="28">
        <v>1034367</v>
      </c>
      <c r="AD24" s="28"/>
      <c r="AE24" s="28">
        <v>1885</v>
      </c>
      <c r="AF24" s="28">
        <v>872</v>
      </c>
      <c r="AG24" s="28" t="s">
        <v>60</v>
      </c>
      <c r="AH24" s="28">
        <v>1013</v>
      </c>
      <c r="AI24" s="28">
        <v>0</v>
      </c>
    </row>
    <row r="25" spans="1:35" ht="15.75">
      <c r="A25" s="7" t="s">
        <v>16</v>
      </c>
      <c r="B25" s="28">
        <v>9565099</v>
      </c>
      <c r="C25" s="28">
        <v>1410</v>
      </c>
      <c r="D25" s="28">
        <v>4597957</v>
      </c>
      <c r="E25" s="28">
        <v>3162854</v>
      </c>
      <c r="F25" s="28">
        <v>1435103</v>
      </c>
      <c r="G25" s="28">
        <v>22423</v>
      </c>
      <c r="H25" s="28">
        <v>298017</v>
      </c>
      <c r="I25" s="28">
        <v>119571</v>
      </c>
      <c r="J25" s="28">
        <v>689693</v>
      </c>
      <c r="K25" s="28">
        <v>3666</v>
      </c>
      <c r="L25" s="28">
        <v>35236</v>
      </c>
      <c r="M25" s="28">
        <v>227901</v>
      </c>
      <c r="N25" s="28">
        <v>38596</v>
      </c>
      <c r="O25" s="28"/>
      <c r="P25" s="28">
        <v>925958</v>
      </c>
      <c r="Q25" s="28">
        <v>15468</v>
      </c>
      <c r="R25" s="28">
        <v>33156</v>
      </c>
      <c r="S25" s="28">
        <v>46695</v>
      </c>
      <c r="T25" s="28">
        <v>29246</v>
      </c>
      <c r="U25" s="28">
        <v>610762</v>
      </c>
      <c r="V25" s="28">
        <v>16750</v>
      </c>
      <c r="W25" s="28">
        <v>12035</v>
      </c>
      <c r="X25" s="28">
        <v>153278</v>
      </c>
      <c r="Y25" s="28">
        <v>8568</v>
      </c>
      <c r="Z25" s="28"/>
      <c r="AA25" s="28">
        <v>3930190</v>
      </c>
      <c r="AB25" s="28">
        <v>3553325</v>
      </c>
      <c r="AC25" s="28">
        <v>376865</v>
      </c>
      <c r="AD25" s="28"/>
      <c r="AE25" s="28">
        <v>109584</v>
      </c>
      <c r="AF25" s="28">
        <v>88759</v>
      </c>
      <c r="AG25" s="28">
        <v>20825</v>
      </c>
      <c r="AH25" s="28" t="s">
        <v>60</v>
      </c>
      <c r="AI25" s="28">
        <v>0</v>
      </c>
    </row>
    <row r="26" spans="1:35" ht="15.75">
      <c r="A26" s="7" t="s">
        <v>17</v>
      </c>
      <c r="B26" s="28">
        <v>8058949</v>
      </c>
      <c r="C26" s="28">
        <v>663841</v>
      </c>
      <c r="D26" s="28">
        <v>4324953</v>
      </c>
      <c r="E26" s="28">
        <v>3240354</v>
      </c>
      <c r="F26" s="28">
        <v>1084599</v>
      </c>
      <c r="G26" s="28">
        <v>133709</v>
      </c>
      <c r="H26" s="28">
        <v>331</v>
      </c>
      <c r="I26" s="28">
        <v>305631</v>
      </c>
      <c r="J26" s="28">
        <v>450633</v>
      </c>
      <c r="K26" s="28" t="s">
        <v>60</v>
      </c>
      <c r="L26" s="28">
        <v>406</v>
      </c>
      <c r="M26" s="28">
        <v>146552</v>
      </c>
      <c r="N26" s="28">
        <v>47337</v>
      </c>
      <c r="O26" s="28"/>
      <c r="P26" s="28">
        <v>396648</v>
      </c>
      <c r="Q26" s="28">
        <v>3672</v>
      </c>
      <c r="R26" s="28">
        <v>6379</v>
      </c>
      <c r="S26" s="28">
        <v>27173</v>
      </c>
      <c r="T26" s="28">
        <v>30568</v>
      </c>
      <c r="U26" s="28">
        <v>219463</v>
      </c>
      <c r="V26" s="28">
        <v>20189</v>
      </c>
      <c r="W26" s="28">
        <v>4981</v>
      </c>
      <c r="X26" s="28">
        <v>81617</v>
      </c>
      <c r="Y26" s="28">
        <v>2606</v>
      </c>
      <c r="Z26" s="28"/>
      <c r="AA26" s="28">
        <v>2623779</v>
      </c>
      <c r="AB26" s="28">
        <v>2231902</v>
      </c>
      <c r="AC26" s="28">
        <v>391877</v>
      </c>
      <c r="AD26" s="28"/>
      <c r="AE26" s="28">
        <v>49728</v>
      </c>
      <c r="AF26" s="28">
        <v>1</v>
      </c>
      <c r="AG26" s="28" t="s">
        <v>60</v>
      </c>
      <c r="AH26" s="28">
        <v>49727</v>
      </c>
      <c r="AI26" s="28">
        <v>0</v>
      </c>
    </row>
    <row r="27" spans="1:35" ht="15.75">
      <c r="A27" s="7" t="s">
        <v>18</v>
      </c>
      <c r="B27" s="28">
        <v>11778866</v>
      </c>
      <c r="C27" s="28">
        <v>577544</v>
      </c>
      <c r="D27" s="28">
        <v>5603120</v>
      </c>
      <c r="E27" s="28">
        <v>3462704</v>
      </c>
      <c r="F27" s="28">
        <v>2140416</v>
      </c>
      <c r="G27" s="28">
        <v>139248</v>
      </c>
      <c r="H27" s="28">
        <v>229</v>
      </c>
      <c r="I27" s="28">
        <v>145250</v>
      </c>
      <c r="J27" s="28">
        <v>750034</v>
      </c>
      <c r="K27" s="28">
        <v>4993</v>
      </c>
      <c r="L27" s="28">
        <v>64681</v>
      </c>
      <c r="M27" s="28">
        <v>245581</v>
      </c>
      <c r="N27" s="28">
        <v>790400</v>
      </c>
      <c r="O27" s="28"/>
      <c r="P27" s="28">
        <v>505377</v>
      </c>
      <c r="Q27" s="28">
        <v>6616</v>
      </c>
      <c r="R27" s="28">
        <v>324</v>
      </c>
      <c r="S27" s="28">
        <v>109321</v>
      </c>
      <c r="T27" s="28">
        <v>28455</v>
      </c>
      <c r="U27" s="28">
        <v>207617</v>
      </c>
      <c r="V27" s="28">
        <v>16836</v>
      </c>
      <c r="W27" s="28" t="s">
        <v>60</v>
      </c>
      <c r="X27" s="28">
        <v>130826</v>
      </c>
      <c r="Y27" s="28">
        <v>5382</v>
      </c>
      <c r="Z27" s="28"/>
      <c r="AA27" s="28">
        <v>4888920</v>
      </c>
      <c r="AB27" s="28">
        <v>4282080</v>
      </c>
      <c r="AC27" s="28">
        <v>606840</v>
      </c>
      <c r="AD27" s="28"/>
      <c r="AE27" s="28">
        <v>203905</v>
      </c>
      <c r="AF27" s="28">
        <v>51247</v>
      </c>
      <c r="AG27" s="28">
        <v>3255</v>
      </c>
      <c r="AH27" s="28">
        <v>149403</v>
      </c>
      <c r="AI27" s="28">
        <v>0</v>
      </c>
    </row>
    <row r="28" spans="1:35" ht="15.75">
      <c r="A28" s="7" t="s">
        <v>19</v>
      </c>
      <c r="B28" s="28">
        <v>9307865</v>
      </c>
      <c r="C28" s="28">
        <v>62273</v>
      </c>
      <c r="D28" s="28">
        <v>5351241</v>
      </c>
      <c r="E28" s="28">
        <v>3186614</v>
      </c>
      <c r="F28" s="28">
        <v>2164627</v>
      </c>
      <c r="G28" s="28">
        <v>63356</v>
      </c>
      <c r="H28" s="28">
        <v>702573</v>
      </c>
      <c r="I28" s="28">
        <v>518906</v>
      </c>
      <c r="J28" s="28">
        <v>622234</v>
      </c>
      <c r="K28" s="28">
        <v>4338</v>
      </c>
      <c r="L28" s="28">
        <v>8618</v>
      </c>
      <c r="M28" s="28">
        <v>121200</v>
      </c>
      <c r="N28" s="28">
        <v>123402</v>
      </c>
      <c r="O28" s="28"/>
      <c r="P28" s="28">
        <v>400049</v>
      </c>
      <c r="Q28" s="28" t="s">
        <v>60</v>
      </c>
      <c r="R28" s="28" t="s">
        <v>60</v>
      </c>
      <c r="S28" s="28">
        <v>106104</v>
      </c>
      <c r="T28" s="28">
        <v>30789</v>
      </c>
      <c r="U28" s="28">
        <v>133362</v>
      </c>
      <c r="V28" s="28">
        <v>14277</v>
      </c>
      <c r="W28" s="28">
        <v>11678</v>
      </c>
      <c r="X28" s="28">
        <v>99581</v>
      </c>
      <c r="Y28" s="28">
        <v>4258</v>
      </c>
      <c r="Z28" s="28"/>
      <c r="AA28" s="28">
        <v>3038035</v>
      </c>
      <c r="AB28" s="28">
        <v>2866456</v>
      </c>
      <c r="AC28" s="28">
        <v>171579</v>
      </c>
      <c r="AD28" s="28"/>
      <c r="AE28" s="28">
        <v>456267</v>
      </c>
      <c r="AF28" s="28" t="s">
        <v>60</v>
      </c>
      <c r="AG28" s="28" t="s">
        <v>60</v>
      </c>
      <c r="AH28" s="28">
        <v>456267</v>
      </c>
      <c r="AI28" s="28">
        <v>0</v>
      </c>
    </row>
    <row r="29" spans="1:35" ht="15.75">
      <c r="A29" s="7" t="s">
        <v>20</v>
      </c>
      <c r="B29" s="28">
        <v>4130242</v>
      </c>
      <c r="C29" s="28">
        <v>35425</v>
      </c>
      <c r="D29" s="28">
        <v>2077913</v>
      </c>
      <c r="E29" s="28">
        <v>1359190</v>
      </c>
      <c r="F29" s="28">
        <v>718723</v>
      </c>
      <c r="G29" s="28">
        <v>18741</v>
      </c>
      <c r="H29" s="28">
        <v>53255</v>
      </c>
      <c r="I29" s="28">
        <v>102528</v>
      </c>
      <c r="J29" s="28">
        <v>245053</v>
      </c>
      <c r="K29" s="28">
        <v>1562</v>
      </c>
      <c r="L29" s="28">
        <v>21674</v>
      </c>
      <c r="M29" s="28">
        <v>141464</v>
      </c>
      <c r="N29" s="28">
        <v>134446</v>
      </c>
      <c r="O29" s="28"/>
      <c r="P29" s="28">
        <v>272253</v>
      </c>
      <c r="Q29" s="28">
        <v>5445</v>
      </c>
      <c r="R29" s="28">
        <v>590</v>
      </c>
      <c r="S29" s="28">
        <v>10100</v>
      </c>
      <c r="T29" s="28">
        <v>16731</v>
      </c>
      <c r="U29" s="28">
        <v>108845</v>
      </c>
      <c r="V29" s="28">
        <v>10935</v>
      </c>
      <c r="W29" s="28" t="s">
        <v>60</v>
      </c>
      <c r="X29" s="28">
        <v>110986</v>
      </c>
      <c r="Y29" s="28">
        <v>8621</v>
      </c>
      <c r="Z29" s="28"/>
      <c r="AA29" s="28">
        <v>1689129</v>
      </c>
      <c r="AB29" s="28">
        <v>1551637</v>
      </c>
      <c r="AC29" s="28">
        <v>137492</v>
      </c>
      <c r="AD29" s="28"/>
      <c r="AE29" s="28">
        <v>55522</v>
      </c>
      <c r="AF29" s="28">
        <v>27198</v>
      </c>
      <c r="AG29" s="28">
        <v>28324</v>
      </c>
      <c r="AH29" s="28" t="s">
        <v>60</v>
      </c>
      <c r="AI29" s="28">
        <v>0</v>
      </c>
    </row>
    <row r="30" spans="1:35" ht="15.75">
      <c r="A30" s="7" t="s">
        <v>21</v>
      </c>
      <c r="B30" s="28">
        <v>20894199</v>
      </c>
      <c r="C30" s="28">
        <v>748389</v>
      </c>
      <c r="D30" s="28">
        <v>8939430</v>
      </c>
      <c r="E30" s="28">
        <v>4504242</v>
      </c>
      <c r="F30" s="28">
        <v>4435188</v>
      </c>
      <c r="G30" s="28">
        <v>31627</v>
      </c>
      <c r="H30" s="28">
        <v>650293</v>
      </c>
      <c r="I30" s="28">
        <v>552526</v>
      </c>
      <c r="J30" s="28">
        <v>1017769</v>
      </c>
      <c r="K30" s="28">
        <v>1173</v>
      </c>
      <c r="L30" s="28">
        <v>137537</v>
      </c>
      <c r="M30" s="28">
        <v>395266</v>
      </c>
      <c r="N30" s="28">
        <v>1648997</v>
      </c>
      <c r="O30" s="28"/>
      <c r="P30" s="28">
        <v>884363</v>
      </c>
      <c r="Q30" s="28">
        <v>1446</v>
      </c>
      <c r="R30" s="28">
        <v>1415</v>
      </c>
      <c r="S30" s="28">
        <v>103860</v>
      </c>
      <c r="T30" s="28">
        <v>17883</v>
      </c>
      <c r="U30" s="28">
        <v>492753</v>
      </c>
      <c r="V30" s="28">
        <v>36597</v>
      </c>
      <c r="W30" s="28" t="s">
        <v>60</v>
      </c>
      <c r="X30" s="28">
        <v>228582</v>
      </c>
      <c r="Y30" s="28">
        <v>1827</v>
      </c>
      <c r="Z30" s="28"/>
      <c r="AA30" s="28">
        <v>9646537</v>
      </c>
      <c r="AB30" s="28">
        <v>8517529</v>
      </c>
      <c r="AC30" s="28">
        <v>1129008</v>
      </c>
      <c r="AD30" s="28"/>
      <c r="AE30" s="28">
        <v>675480</v>
      </c>
      <c r="AF30" s="28">
        <v>261922</v>
      </c>
      <c r="AG30" s="28">
        <v>200858</v>
      </c>
      <c r="AH30" s="28" t="s">
        <v>60</v>
      </c>
      <c r="AI30" s="28">
        <v>212700</v>
      </c>
    </row>
    <row r="31" spans="1:35" ht="15.75">
      <c r="A31" s="7" t="s">
        <v>22</v>
      </c>
      <c r="B31" s="28">
        <v>27310432</v>
      </c>
      <c r="C31" s="28">
        <v>5818</v>
      </c>
      <c r="D31" s="28">
        <v>8711293</v>
      </c>
      <c r="E31" s="28">
        <v>6089860</v>
      </c>
      <c r="F31" s="28">
        <v>2621433</v>
      </c>
      <c r="G31" s="28">
        <v>83395</v>
      </c>
      <c r="H31" s="28">
        <v>66844</v>
      </c>
      <c r="I31" s="28">
        <v>406796</v>
      </c>
      <c r="J31" s="28">
        <v>766553</v>
      </c>
      <c r="K31" s="28">
        <v>1326</v>
      </c>
      <c r="L31" s="28" t="s">
        <v>60</v>
      </c>
      <c r="M31" s="28">
        <v>640839</v>
      </c>
      <c r="N31" s="28">
        <v>655680</v>
      </c>
      <c r="O31" s="28"/>
      <c r="P31" s="28">
        <v>1122219</v>
      </c>
      <c r="Q31" s="28">
        <v>3450</v>
      </c>
      <c r="R31" s="28">
        <v>14916</v>
      </c>
      <c r="S31" s="28">
        <v>26922</v>
      </c>
      <c r="T31" s="28">
        <v>5532</v>
      </c>
      <c r="U31" s="28">
        <v>464428</v>
      </c>
      <c r="V31" s="28">
        <v>99051</v>
      </c>
      <c r="W31" s="28" t="s">
        <v>60</v>
      </c>
      <c r="X31" s="28">
        <v>324481</v>
      </c>
      <c r="Y31" s="28">
        <v>183439</v>
      </c>
      <c r="Z31" s="28"/>
      <c r="AA31" s="28">
        <v>16764223</v>
      </c>
      <c r="AB31" s="28">
        <v>14430331</v>
      </c>
      <c r="AC31" s="28">
        <v>2333892</v>
      </c>
      <c r="AD31" s="28"/>
      <c r="AE31" s="28">
        <v>706879</v>
      </c>
      <c r="AF31" s="28">
        <v>399429</v>
      </c>
      <c r="AG31" s="28">
        <v>307450</v>
      </c>
      <c r="AH31" s="28" t="s">
        <v>60</v>
      </c>
      <c r="AI31" s="28">
        <v>0</v>
      </c>
    </row>
    <row r="32" spans="1:35" ht="15.75">
      <c r="A32" s="7" t="s">
        <v>23</v>
      </c>
      <c r="B32" s="28">
        <v>27594781</v>
      </c>
      <c r="C32" s="28">
        <v>2060543</v>
      </c>
      <c r="D32" s="28">
        <v>13331382</v>
      </c>
      <c r="E32" s="28">
        <v>9263616</v>
      </c>
      <c r="F32" s="28">
        <v>4067766</v>
      </c>
      <c r="G32" s="28">
        <v>156499</v>
      </c>
      <c r="H32" s="28">
        <v>112867</v>
      </c>
      <c r="I32" s="28">
        <v>329805</v>
      </c>
      <c r="J32" s="28">
        <v>1017267</v>
      </c>
      <c r="K32" s="28">
        <v>3802</v>
      </c>
      <c r="L32" s="28">
        <v>29026</v>
      </c>
      <c r="M32" s="28">
        <v>946468</v>
      </c>
      <c r="N32" s="28">
        <v>1472032</v>
      </c>
      <c r="O32" s="28"/>
      <c r="P32" s="28">
        <v>1648758</v>
      </c>
      <c r="Q32" s="28">
        <v>18655</v>
      </c>
      <c r="R32" s="28" t="s">
        <v>60</v>
      </c>
      <c r="S32" s="28">
        <v>23574</v>
      </c>
      <c r="T32" s="28">
        <v>63237</v>
      </c>
      <c r="U32" s="28">
        <v>1060521</v>
      </c>
      <c r="V32" s="28">
        <v>58711</v>
      </c>
      <c r="W32" s="28">
        <v>30983</v>
      </c>
      <c r="X32" s="28">
        <v>162342</v>
      </c>
      <c r="Y32" s="28">
        <v>230735</v>
      </c>
      <c r="Z32" s="28"/>
      <c r="AA32" s="28">
        <v>10254907</v>
      </c>
      <c r="AB32" s="28">
        <v>9202587</v>
      </c>
      <c r="AC32" s="28">
        <v>1052320</v>
      </c>
      <c r="AD32" s="28"/>
      <c r="AE32" s="28">
        <v>299191</v>
      </c>
      <c r="AF32" s="28">
        <v>1</v>
      </c>
      <c r="AG32" s="28">
        <v>275553</v>
      </c>
      <c r="AH32" s="28">
        <v>23637</v>
      </c>
      <c r="AI32" s="28">
        <v>0</v>
      </c>
    </row>
    <row r="33" spans="1:35" ht="15.75">
      <c r="A33" s="7" t="s">
        <v>24</v>
      </c>
      <c r="B33" s="28">
        <v>25189128</v>
      </c>
      <c r="C33" s="28">
        <v>849824</v>
      </c>
      <c r="D33" s="28">
        <v>10120647</v>
      </c>
      <c r="E33" s="28">
        <v>5583910</v>
      </c>
      <c r="F33" s="28">
        <v>4536737</v>
      </c>
      <c r="G33" s="28">
        <v>88352</v>
      </c>
      <c r="H33" s="28">
        <v>56310</v>
      </c>
      <c r="I33" s="28">
        <v>457876</v>
      </c>
      <c r="J33" s="28">
        <v>901156</v>
      </c>
      <c r="K33" s="28">
        <v>522</v>
      </c>
      <c r="L33" s="28">
        <v>54</v>
      </c>
      <c r="M33" s="28">
        <v>650042</v>
      </c>
      <c r="N33" s="28">
        <v>2382425</v>
      </c>
      <c r="O33" s="28"/>
      <c r="P33" s="28">
        <v>1426235</v>
      </c>
      <c r="Q33" s="28">
        <v>2580</v>
      </c>
      <c r="R33" s="28">
        <v>1161</v>
      </c>
      <c r="S33" s="28">
        <v>8201</v>
      </c>
      <c r="T33" s="28">
        <v>64581</v>
      </c>
      <c r="U33" s="28">
        <v>741938</v>
      </c>
      <c r="V33" s="28">
        <v>47452</v>
      </c>
      <c r="W33" s="28">
        <v>934</v>
      </c>
      <c r="X33" s="28">
        <v>499122</v>
      </c>
      <c r="Y33" s="28">
        <v>60266</v>
      </c>
      <c r="Z33" s="28"/>
      <c r="AA33" s="28">
        <v>12248267</v>
      </c>
      <c r="AB33" s="28">
        <v>10732570</v>
      </c>
      <c r="AC33" s="28">
        <v>1515697</v>
      </c>
      <c r="AD33" s="28"/>
      <c r="AE33" s="28">
        <v>544155</v>
      </c>
      <c r="AF33" s="28">
        <v>182499</v>
      </c>
      <c r="AG33" s="28">
        <v>226485</v>
      </c>
      <c r="AH33" s="28">
        <v>49711</v>
      </c>
      <c r="AI33" s="28">
        <v>85460</v>
      </c>
    </row>
    <row r="34" spans="1:35" ht="15.75">
      <c r="A34" s="7" t="s">
        <v>25</v>
      </c>
      <c r="B34" s="28">
        <v>7660391</v>
      </c>
      <c r="C34" s="28">
        <v>26725</v>
      </c>
      <c r="D34" s="28">
        <v>4777794</v>
      </c>
      <c r="E34" s="28">
        <v>3297760</v>
      </c>
      <c r="F34" s="28">
        <v>1480034</v>
      </c>
      <c r="G34" s="28">
        <v>42352</v>
      </c>
      <c r="H34" s="28">
        <v>133847</v>
      </c>
      <c r="I34" s="28">
        <v>317659</v>
      </c>
      <c r="J34" s="28">
        <v>443578</v>
      </c>
      <c r="K34" s="28" t="s">
        <v>60</v>
      </c>
      <c r="L34" s="28">
        <v>1602</v>
      </c>
      <c r="M34" s="28">
        <v>145931</v>
      </c>
      <c r="N34" s="28">
        <v>395065</v>
      </c>
      <c r="O34" s="28"/>
      <c r="P34" s="28">
        <v>553510</v>
      </c>
      <c r="Q34" s="28">
        <v>1306</v>
      </c>
      <c r="R34" s="28">
        <v>35337</v>
      </c>
      <c r="S34" s="28">
        <v>144283</v>
      </c>
      <c r="T34" s="28">
        <v>2731</v>
      </c>
      <c r="U34" s="28">
        <v>158029</v>
      </c>
      <c r="V34" s="28">
        <v>15272</v>
      </c>
      <c r="W34" s="28">
        <v>7292</v>
      </c>
      <c r="X34" s="28">
        <v>129892</v>
      </c>
      <c r="Y34" s="28">
        <v>59368</v>
      </c>
      <c r="Z34" s="28"/>
      <c r="AA34" s="28">
        <v>2263164</v>
      </c>
      <c r="AB34" s="28">
        <v>1800053</v>
      </c>
      <c r="AC34" s="28">
        <v>463111</v>
      </c>
      <c r="AD34" s="28"/>
      <c r="AE34" s="28">
        <v>39198</v>
      </c>
      <c r="AF34" s="28">
        <v>4</v>
      </c>
      <c r="AG34" s="28" t="s">
        <v>60</v>
      </c>
      <c r="AH34" s="28">
        <v>39194</v>
      </c>
      <c r="AI34" s="28">
        <v>0</v>
      </c>
    </row>
    <row r="35" spans="1:35" ht="15.75">
      <c r="A35" s="7" t="s">
        <v>26</v>
      </c>
      <c r="B35" s="28">
        <v>12297119</v>
      </c>
      <c r="C35" s="28">
        <v>30892</v>
      </c>
      <c r="D35" s="28">
        <v>5302264</v>
      </c>
      <c r="E35" s="28">
        <v>3536396</v>
      </c>
      <c r="F35" s="28">
        <v>1765868</v>
      </c>
      <c r="G35" s="28">
        <v>36849</v>
      </c>
      <c r="H35" s="28">
        <v>367814</v>
      </c>
      <c r="I35" s="28">
        <v>400734</v>
      </c>
      <c r="J35" s="28">
        <v>717178</v>
      </c>
      <c r="K35" s="28" t="s">
        <v>60</v>
      </c>
      <c r="L35" s="28" t="s">
        <v>60</v>
      </c>
      <c r="M35" s="28">
        <v>101944</v>
      </c>
      <c r="N35" s="28">
        <v>141349</v>
      </c>
      <c r="O35" s="28"/>
      <c r="P35" s="28">
        <v>599276</v>
      </c>
      <c r="Q35" s="28">
        <v>5359</v>
      </c>
      <c r="R35" s="28">
        <v>2178</v>
      </c>
      <c r="S35" s="28">
        <v>13430</v>
      </c>
      <c r="T35" s="28">
        <v>34369</v>
      </c>
      <c r="U35" s="28">
        <v>289124</v>
      </c>
      <c r="V35" s="28">
        <v>17356</v>
      </c>
      <c r="W35" s="28">
        <v>19842</v>
      </c>
      <c r="X35" s="28">
        <v>143496</v>
      </c>
      <c r="Y35" s="28">
        <v>74122</v>
      </c>
      <c r="Z35" s="28"/>
      <c r="AA35" s="28">
        <v>6352437</v>
      </c>
      <c r="AB35" s="28">
        <v>6023701</v>
      </c>
      <c r="AC35" s="28">
        <v>328736</v>
      </c>
      <c r="AD35" s="28"/>
      <c r="AE35" s="28">
        <v>12250</v>
      </c>
      <c r="AF35" s="28">
        <v>56</v>
      </c>
      <c r="AG35" s="28">
        <v>12102</v>
      </c>
      <c r="AH35" s="28">
        <v>9</v>
      </c>
      <c r="AI35" s="28">
        <v>83</v>
      </c>
    </row>
    <row r="36" spans="1:35" ht="15.75">
      <c r="A36" s="7" t="s">
        <v>27</v>
      </c>
      <c r="B36" s="28">
        <v>2627943</v>
      </c>
      <c r="C36" s="28">
        <v>278497</v>
      </c>
      <c r="D36" s="28">
        <v>562474</v>
      </c>
      <c r="E36" s="28" t="s">
        <v>60</v>
      </c>
      <c r="F36" s="28">
        <v>562474</v>
      </c>
      <c r="G36" s="28">
        <v>31907</v>
      </c>
      <c r="H36" s="28">
        <v>60392</v>
      </c>
      <c r="I36" s="28">
        <v>98463</v>
      </c>
      <c r="J36" s="28">
        <v>186083</v>
      </c>
      <c r="K36" s="28">
        <v>44</v>
      </c>
      <c r="L36" s="28">
        <v>43995</v>
      </c>
      <c r="M36" s="28">
        <v>86289</v>
      </c>
      <c r="N36" s="28">
        <v>55301</v>
      </c>
      <c r="O36" s="28"/>
      <c r="P36" s="28">
        <v>319020</v>
      </c>
      <c r="Q36" s="28">
        <v>3374</v>
      </c>
      <c r="R36" s="28">
        <v>7576</v>
      </c>
      <c r="S36" s="28">
        <v>4282</v>
      </c>
      <c r="T36" s="28">
        <v>32517</v>
      </c>
      <c r="U36" s="28">
        <v>144973</v>
      </c>
      <c r="V36" s="28">
        <v>8573</v>
      </c>
      <c r="W36" s="28">
        <v>12</v>
      </c>
      <c r="X36" s="28">
        <v>107039</v>
      </c>
      <c r="Y36" s="28">
        <v>10674</v>
      </c>
      <c r="Z36" s="28"/>
      <c r="AA36" s="28">
        <v>1300011</v>
      </c>
      <c r="AB36" s="28">
        <v>1181042</v>
      </c>
      <c r="AC36" s="28">
        <v>118969</v>
      </c>
      <c r="AD36" s="28"/>
      <c r="AE36" s="28">
        <v>167941</v>
      </c>
      <c r="AF36" s="28" t="s">
        <v>60</v>
      </c>
      <c r="AG36" s="28" t="s">
        <v>60</v>
      </c>
      <c r="AH36" s="28">
        <v>164373</v>
      </c>
      <c r="AI36" s="28">
        <v>3568</v>
      </c>
    </row>
    <row r="37" spans="1:35" ht="15.75">
      <c r="A37" s="7" t="s">
        <v>28</v>
      </c>
      <c r="B37" s="28">
        <v>5117133</v>
      </c>
      <c r="C37" s="28">
        <v>123</v>
      </c>
      <c r="D37" s="28">
        <v>2362718</v>
      </c>
      <c r="E37" s="28">
        <v>1783498</v>
      </c>
      <c r="F37" s="28">
        <v>579220</v>
      </c>
      <c r="G37" s="28">
        <v>30520</v>
      </c>
      <c r="H37" s="28">
        <v>5800</v>
      </c>
      <c r="I37" s="28">
        <v>65465</v>
      </c>
      <c r="J37" s="28">
        <v>342004</v>
      </c>
      <c r="K37" s="28">
        <v>160</v>
      </c>
      <c r="L37" s="28">
        <v>49288</v>
      </c>
      <c r="M37" s="28">
        <v>61258</v>
      </c>
      <c r="N37" s="28">
        <v>24725</v>
      </c>
      <c r="O37" s="28"/>
      <c r="P37" s="28">
        <v>185082</v>
      </c>
      <c r="Q37" s="28">
        <v>648</v>
      </c>
      <c r="R37" s="28">
        <v>1589</v>
      </c>
      <c r="S37" s="28">
        <v>16213</v>
      </c>
      <c r="T37" s="28">
        <v>14608</v>
      </c>
      <c r="U37" s="28">
        <v>104287</v>
      </c>
      <c r="V37" s="28">
        <v>10838</v>
      </c>
      <c r="W37" s="28" t="s">
        <v>60</v>
      </c>
      <c r="X37" s="28">
        <v>35843</v>
      </c>
      <c r="Y37" s="28">
        <v>1056</v>
      </c>
      <c r="Z37" s="28"/>
      <c r="AA37" s="28">
        <v>2552391</v>
      </c>
      <c r="AB37" s="28">
        <v>2244719</v>
      </c>
      <c r="AC37" s="28">
        <v>307672</v>
      </c>
      <c r="AD37" s="28"/>
      <c r="AE37" s="28">
        <v>16819</v>
      </c>
      <c r="AF37" s="28" t="s">
        <v>60</v>
      </c>
      <c r="AG37" s="28">
        <v>14292</v>
      </c>
      <c r="AH37" s="28">
        <v>2527</v>
      </c>
      <c r="AI37" s="28">
        <v>0</v>
      </c>
    </row>
    <row r="38" spans="1:35" ht="15.75">
      <c r="A38" s="7" t="s">
        <v>29</v>
      </c>
      <c r="B38" s="28">
        <v>8026362</v>
      </c>
      <c r="C38" s="28">
        <v>280055</v>
      </c>
      <c r="D38" s="28">
        <v>6347777</v>
      </c>
      <c r="E38" s="28">
        <v>4266267</v>
      </c>
      <c r="F38" s="28">
        <v>2081510</v>
      </c>
      <c r="G38" s="28">
        <v>45098</v>
      </c>
      <c r="H38" s="28">
        <v>930045</v>
      </c>
      <c r="I38" s="28">
        <v>310223</v>
      </c>
      <c r="J38" s="28">
        <v>315897</v>
      </c>
      <c r="K38" s="28">
        <v>3</v>
      </c>
      <c r="L38" s="28">
        <v>23357</v>
      </c>
      <c r="M38" s="28">
        <v>174663</v>
      </c>
      <c r="N38" s="28">
        <v>282224</v>
      </c>
      <c r="O38" s="28"/>
      <c r="P38" s="28">
        <v>652383</v>
      </c>
      <c r="Q38" s="28" t="s">
        <v>60</v>
      </c>
      <c r="R38" s="28">
        <v>88907</v>
      </c>
      <c r="S38" s="28">
        <v>75726</v>
      </c>
      <c r="T38" s="28">
        <v>12817</v>
      </c>
      <c r="U38" s="28">
        <v>196610</v>
      </c>
      <c r="V38" s="28">
        <v>30859</v>
      </c>
      <c r="W38" s="28" t="s">
        <v>60</v>
      </c>
      <c r="X38" s="28">
        <v>242794</v>
      </c>
      <c r="Y38" s="28">
        <v>4670</v>
      </c>
      <c r="Z38" s="28"/>
      <c r="AA38" s="28" t="s">
        <v>60</v>
      </c>
      <c r="AB38" s="28" t="s">
        <v>60</v>
      </c>
      <c r="AC38" s="28" t="s">
        <v>60</v>
      </c>
      <c r="AD38" s="28"/>
      <c r="AE38" s="28">
        <v>746147</v>
      </c>
      <c r="AF38" s="28" t="s">
        <v>60</v>
      </c>
      <c r="AG38" s="28">
        <v>81683</v>
      </c>
      <c r="AH38" s="28">
        <v>102686</v>
      </c>
      <c r="AI38" s="28">
        <v>561778</v>
      </c>
    </row>
    <row r="39" spans="1:35" ht="15.75">
      <c r="A39" s="7" t="s">
        <v>30</v>
      </c>
      <c r="B39" s="28">
        <v>2620443</v>
      </c>
      <c r="C39" s="28">
        <v>405186</v>
      </c>
      <c r="D39" s="28">
        <v>958052</v>
      </c>
      <c r="E39" s="28" t="s">
        <v>60</v>
      </c>
      <c r="F39" s="28">
        <v>958052</v>
      </c>
      <c r="G39" s="28">
        <v>12850</v>
      </c>
      <c r="H39" s="28">
        <v>538</v>
      </c>
      <c r="I39" s="28">
        <v>108013</v>
      </c>
      <c r="J39" s="28">
        <v>152086</v>
      </c>
      <c r="K39" s="28">
        <v>633</v>
      </c>
      <c r="L39" s="28">
        <v>53427</v>
      </c>
      <c r="M39" s="28">
        <v>203102</v>
      </c>
      <c r="N39" s="28">
        <v>427403</v>
      </c>
      <c r="O39" s="28"/>
      <c r="P39" s="28">
        <v>426284</v>
      </c>
      <c r="Q39" s="28">
        <v>17263</v>
      </c>
      <c r="R39" s="28">
        <v>322</v>
      </c>
      <c r="S39" s="28">
        <v>59010</v>
      </c>
      <c r="T39" s="28">
        <v>11233</v>
      </c>
      <c r="U39" s="28">
        <v>102438</v>
      </c>
      <c r="V39" s="28">
        <v>8305</v>
      </c>
      <c r="W39" s="28">
        <v>21540</v>
      </c>
      <c r="X39" s="28">
        <v>205209</v>
      </c>
      <c r="Y39" s="28">
        <v>964</v>
      </c>
      <c r="Z39" s="28"/>
      <c r="AA39" s="28">
        <v>667611</v>
      </c>
      <c r="AB39" s="28">
        <v>93958</v>
      </c>
      <c r="AC39" s="28">
        <v>573653</v>
      </c>
      <c r="AD39" s="28"/>
      <c r="AE39" s="28">
        <v>163310</v>
      </c>
      <c r="AF39" s="28" t="s">
        <v>60</v>
      </c>
      <c r="AG39" s="28">
        <v>163310</v>
      </c>
      <c r="AH39" s="28" t="s">
        <v>60</v>
      </c>
      <c r="AI39" s="28">
        <v>0</v>
      </c>
    </row>
    <row r="40" spans="1:35" ht="15.75">
      <c r="A40" s="7" t="s">
        <v>31</v>
      </c>
      <c r="B40" s="28">
        <v>31546720</v>
      </c>
      <c r="C40" s="28">
        <v>4638</v>
      </c>
      <c r="D40" s="28">
        <v>13173332</v>
      </c>
      <c r="E40" s="28">
        <v>9267703</v>
      </c>
      <c r="F40" s="28">
        <v>3905629</v>
      </c>
      <c r="G40" s="28">
        <v>138799</v>
      </c>
      <c r="H40" s="28">
        <v>209417</v>
      </c>
      <c r="I40" s="28">
        <v>605447</v>
      </c>
      <c r="J40" s="28">
        <v>554473</v>
      </c>
      <c r="K40" s="28" t="s">
        <v>60</v>
      </c>
      <c r="L40" s="28">
        <v>964738</v>
      </c>
      <c r="M40" s="28">
        <v>677216</v>
      </c>
      <c r="N40" s="28">
        <v>755539</v>
      </c>
      <c r="O40" s="28"/>
      <c r="P40" s="28">
        <v>1499889</v>
      </c>
      <c r="Q40" s="28">
        <v>4199</v>
      </c>
      <c r="R40" s="28">
        <v>42181</v>
      </c>
      <c r="S40" s="28">
        <v>247721</v>
      </c>
      <c r="T40" s="28">
        <v>14062</v>
      </c>
      <c r="U40" s="28">
        <v>642537</v>
      </c>
      <c r="V40" s="28">
        <v>55873</v>
      </c>
      <c r="W40" s="28">
        <v>6961</v>
      </c>
      <c r="X40" s="28">
        <v>485336</v>
      </c>
      <c r="Y40" s="28">
        <v>1019</v>
      </c>
      <c r="Z40" s="28"/>
      <c r="AA40" s="28">
        <v>15585479</v>
      </c>
      <c r="AB40" s="28">
        <v>13355992</v>
      </c>
      <c r="AC40" s="28">
        <v>2229487</v>
      </c>
      <c r="AD40" s="28"/>
      <c r="AE40" s="28">
        <v>1283382</v>
      </c>
      <c r="AF40" s="28">
        <v>769688</v>
      </c>
      <c r="AG40" s="28">
        <v>513694</v>
      </c>
      <c r="AH40" s="28" t="s">
        <v>60</v>
      </c>
      <c r="AI40" s="28">
        <v>0</v>
      </c>
    </row>
    <row r="41" spans="1:35" ht="15.75">
      <c r="A41" s="7" t="s">
        <v>32</v>
      </c>
      <c r="B41" s="28">
        <v>5178859</v>
      </c>
      <c r="C41" s="28">
        <v>37777</v>
      </c>
      <c r="D41" s="28">
        <v>2797343</v>
      </c>
      <c r="E41" s="28">
        <v>1934883</v>
      </c>
      <c r="F41" s="28">
        <v>862460</v>
      </c>
      <c r="G41" s="28">
        <v>37777</v>
      </c>
      <c r="H41" s="28">
        <v>73000</v>
      </c>
      <c r="I41" s="28">
        <v>223494</v>
      </c>
      <c r="J41" s="28">
        <v>248781</v>
      </c>
      <c r="K41" s="28">
        <v>1240</v>
      </c>
      <c r="L41" s="28">
        <v>28866</v>
      </c>
      <c r="M41" s="28">
        <v>81824</v>
      </c>
      <c r="N41" s="28">
        <v>167478</v>
      </c>
      <c r="O41" s="28"/>
      <c r="P41" s="28">
        <v>348860</v>
      </c>
      <c r="Q41" s="28">
        <v>0</v>
      </c>
      <c r="R41" s="28">
        <v>418</v>
      </c>
      <c r="S41" s="28">
        <v>26533</v>
      </c>
      <c r="T41" s="28">
        <v>25610</v>
      </c>
      <c r="U41" s="28">
        <v>239344</v>
      </c>
      <c r="V41" s="28">
        <v>12441</v>
      </c>
      <c r="W41" s="28">
        <v>1710</v>
      </c>
      <c r="X41" s="28">
        <v>42804</v>
      </c>
      <c r="Y41" s="28">
        <v>0</v>
      </c>
      <c r="Z41" s="28"/>
      <c r="AA41" s="28">
        <v>1133223</v>
      </c>
      <c r="AB41" s="28">
        <v>1043515</v>
      </c>
      <c r="AC41" s="28">
        <v>89708</v>
      </c>
      <c r="AD41" s="28"/>
      <c r="AE41" s="28">
        <v>861656</v>
      </c>
      <c r="AF41" s="28">
        <v>1</v>
      </c>
      <c r="AG41" s="28" t="s">
        <v>60</v>
      </c>
      <c r="AH41" s="28">
        <v>861653</v>
      </c>
      <c r="AI41" s="28">
        <v>2</v>
      </c>
    </row>
    <row r="42" spans="1:35" ht="15.75">
      <c r="A42" s="7" t="s">
        <v>33</v>
      </c>
      <c r="B42" s="28">
        <v>81380073</v>
      </c>
      <c r="C42" s="28" t="s">
        <v>60</v>
      </c>
      <c r="D42" s="28">
        <v>24790017</v>
      </c>
      <c r="E42" s="28">
        <v>13534170</v>
      </c>
      <c r="F42" s="28">
        <v>11255847</v>
      </c>
      <c r="G42" s="28">
        <v>299931</v>
      </c>
      <c r="H42" s="28">
        <v>1231</v>
      </c>
      <c r="I42" s="28">
        <v>1539422</v>
      </c>
      <c r="J42" s="28">
        <v>1612425</v>
      </c>
      <c r="K42" s="28">
        <v>19778</v>
      </c>
      <c r="L42" s="28">
        <v>914309</v>
      </c>
      <c r="M42" s="28">
        <v>1247078</v>
      </c>
      <c r="N42" s="28">
        <v>5621673</v>
      </c>
      <c r="O42" s="28"/>
      <c r="P42" s="28">
        <v>1825201</v>
      </c>
      <c r="Q42" s="28">
        <v>61706</v>
      </c>
      <c r="R42" s="28" t="s">
        <v>60</v>
      </c>
      <c r="S42" s="28">
        <v>24047</v>
      </c>
      <c r="T42" s="28">
        <v>45235</v>
      </c>
      <c r="U42" s="28">
        <v>1387731</v>
      </c>
      <c r="V42" s="28">
        <v>158562</v>
      </c>
      <c r="W42" s="28">
        <v>19380</v>
      </c>
      <c r="X42" s="28">
        <v>127046</v>
      </c>
      <c r="Y42" s="28">
        <v>1494</v>
      </c>
      <c r="Z42" s="28"/>
      <c r="AA42" s="28">
        <v>50686339</v>
      </c>
      <c r="AB42" s="28">
        <v>46504528</v>
      </c>
      <c r="AC42" s="28">
        <v>4181811</v>
      </c>
      <c r="AD42" s="28"/>
      <c r="AE42" s="28">
        <v>4078516</v>
      </c>
      <c r="AF42" s="28">
        <v>1364261</v>
      </c>
      <c r="AG42" s="28">
        <v>1299841</v>
      </c>
      <c r="AH42" s="28" t="s">
        <v>60</v>
      </c>
      <c r="AI42" s="28">
        <v>1414414</v>
      </c>
    </row>
    <row r="43" spans="1:35" ht="15.75">
      <c r="A43" s="7" t="s">
        <v>34</v>
      </c>
      <c r="B43" s="28">
        <v>26218693</v>
      </c>
      <c r="C43" s="28" t="s">
        <v>60</v>
      </c>
      <c r="D43" s="28">
        <v>11149894</v>
      </c>
      <c r="E43" s="28">
        <v>7187844</v>
      </c>
      <c r="F43" s="28">
        <v>3962050</v>
      </c>
      <c r="G43" s="28">
        <v>378744</v>
      </c>
      <c r="H43" s="28">
        <v>0</v>
      </c>
      <c r="I43" s="28">
        <v>503407</v>
      </c>
      <c r="J43" s="28">
        <v>1936102</v>
      </c>
      <c r="K43" s="28" t="s">
        <v>60</v>
      </c>
      <c r="L43" s="28">
        <v>122</v>
      </c>
      <c r="M43" s="28">
        <v>286286</v>
      </c>
      <c r="N43" s="28">
        <v>857389</v>
      </c>
      <c r="O43" s="28"/>
      <c r="P43" s="28">
        <v>1884989</v>
      </c>
      <c r="Q43" s="28">
        <v>25140</v>
      </c>
      <c r="R43" s="28">
        <v>184</v>
      </c>
      <c r="S43" s="28">
        <v>609823</v>
      </c>
      <c r="T43" s="28">
        <v>34310</v>
      </c>
      <c r="U43" s="28">
        <v>714464</v>
      </c>
      <c r="V43" s="28">
        <v>134435</v>
      </c>
      <c r="W43" s="28">
        <v>20640</v>
      </c>
      <c r="X43" s="28">
        <v>314770</v>
      </c>
      <c r="Y43" s="28">
        <v>31223</v>
      </c>
      <c r="Z43" s="28"/>
      <c r="AA43" s="28">
        <v>13109468</v>
      </c>
      <c r="AB43" s="28">
        <v>12042957</v>
      </c>
      <c r="AC43" s="28">
        <v>1066511</v>
      </c>
      <c r="AD43" s="28"/>
      <c r="AE43" s="28">
        <v>74342</v>
      </c>
      <c r="AF43" s="28">
        <v>4493</v>
      </c>
      <c r="AG43" s="28">
        <v>67888</v>
      </c>
      <c r="AH43" s="28">
        <v>1961</v>
      </c>
      <c r="AI43" s="28">
        <v>0</v>
      </c>
    </row>
    <row r="44" spans="1:35" ht="15.75">
      <c r="A44" s="7" t="s">
        <v>35</v>
      </c>
      <c r="B44" s="28">
        <v>3709105</v>
      </c>
      <c r="C44" s="28">
        <v>3910</v>
      </c>
      <c r="D44" s="28">
        <v>1496824</v>
      </c>
      <c r="E44" s="28">
        <v>1017269</v>
      </c>
      <c r="F44" s="28">
        <v>479555</v>
      </c>
      <c r="G44" s="28">
        <v>9026</v>
      </c>
      <c r="H44" s="28">
        <v>3406</v>
      </c>
      <c r="I44" s="28">
        <v>65113</v>
      </c>
      <c r="J44" s="28">
        <v>196837</v>
      </c>
      <c r="K44" s="28">
        <v>1566</v>
      </c>
      <c r="L44" s="28">
        <v>46455</v>
      </c>
      <c r="M44" s="28">
        <v>30757</v>
      </c>
      <c r="N44" s="28">
        <v>126395</v>
      </c>
      <c r="O44" s="28"/>
      <c r="P44" s="28">
        <v>204055</v>
      </c>
      <c r="Q44" s="28">
        <v>381</v>
      </c>
      <c r="R44" s="28">
        <v>756</v>
      </c>
      <c r="S44" s="28" t="s">
        <v>60</v>
      </c>
      <c r="T44" s="28">
        <v>19306</v>
      </c>
      <c r="U44" s="28">
        <v>119473</v>
      </c>
      <c r="V44" s="28">
        <v>4226</v>
      </c>
      <c r="W44" s="28">
        <v>6</v>
      </c>
      <c r="X44" s="28">
        <v>59907</v>
      </c>
      <c r="Y44" s="28">
        <v>0</v>
      </c>
      <c r="Z44" s="28"/>
      <c r="AA44" s="28">
        <v>454194</v>
      </c>
      <c r="AB44" s="28">
        <v>351125</v>
      </c>
      <c r="AC44" s="28">
        <v>103069</v>
      </c>
      <c r="AD44" s="28"/>
      <c r="AE44" s="28">
        <v>1550122</v>
      </c>
      <c r="AF44" s="28" t="s">
        <v>60</v>
      </c>
      <c r="AG44" s="28" t="s">
        <v>60</v>
      </c>
      <c r="AH44" s="28">
        <v>1550122</v>
      </c>
      <c r="AI44" s="28">
        <v>0</v>
      </c>
    </row>
    <row r="45" spans="1:35" ht="15.75">
      <c r="A45" s="7" t="s">
        <v>36</v>
      </c>
      <c r="B45" s="28">
        <v>28694883</v>
      </c>
      <c r="C45" s="28" t="s">
        <v>60</v>
      </c>
      <c r="D45" s="28">
        <v>18231167</v>
      </c>
      <c r="E45" s="28">
        <v>12226504</v>
      </c>
      <c r="F45" s="28">
        <v>6004663</v>
      </c>
      <c r="G45" s="28">
        <v>100712</v>
      </c>
      <c r="H45" s="28">
        <v>269267</v>
      </c>
      <c r="I45" s="28">
        <v>579408</v>
      </c>
      <c r="J45" s="28">
        <v>1855699</v>
      </c>
      <c r="K45" s="28">
        <v>5628</v>
      </c>
      <c r="L45" s="28">
        <v>1156646</v>
      </c>
      <c r="M45" s="28">
        <v>1008798</v>
      </c>
      <c r="N45" s="28">
        <v>1028505</v>
      </c>
      <c r="O45" s="28"/>
      <c r="P45" s="28">
        <v>2223747</v>
      </c>
      <c r="Q45" s="28">
        <v>42501</v>
      </c>
      <c r="R45" s="28">
        <v>37833</v>
      </c>
      <c r="S45" s="28">
        <v>237487</v>
      </c>
      <c r="T45" s="28">
        <v>37695</v>
      </c>
      <c r="U45" s="28">
        <v>769085</v>
      </c>
      <c r="V45" s="28">
        <v>78821</v>
      </c>
      <c r="W45" s="28">
        <v>27863</v>
      </c>
      <c r="X45" s="28">
        <v>943758</v>
      </c>
      <c r="Y45" s="28">
        <v>48704</v>
      </c>
      <c r="Z45" s="28"/>
      <c r="AA45" s="28">
        <v>8202432</v>
      </c>
      <c r="AB45" s="28">
        <v>8169197</v>
      </c>
      <c r="AC45" s="28">
        <v>33235</v>
      </c>
      <c r="AD45" s="28"/>
      <c r="AE45" s="28">
        <v>37537</v>
      </c>
      <c r="AF45" s="28">
        <v>2154</v>
      </c>
      <c r="AG45" s="28" t="s">
        <v>60</v>
      </c>
      <c r="AH45" s="28">
        <v>35383</v>
      </c>
      <c r="AI45" s="28">
        <v>0</v>
      </c>
    </row>
    <row r="46" spans="1:35" ht="15.75">
      <c r="A46" s="7" t="s">
        <v>37</v>
      </c>
      <c r="B46" s="28">
        <v>8761599</v>
      </c>
      <c r="C46" s="28" t="s">
        <v>60</v>
      </c>
      <c r="D46" s="28">
        <v>3778399</v>
      </c>
      <c r="E46" s="28">
        <v>2471242</v>
      </c>
      <c r="F46" s="28">
        <v>1307157</v>
      </c>
      <c r="G46" s="28">
        <v>120099</v>
      </c>
      <c r="H46" s="28">
        <v>20963</v>
      </c>
      <c r="I46" s="28">
        <v>322604</v>
      </c>
      <c r="J46" s="28">
        <v>463962</v>
      </c>
      <c r="K46" s="28">
        <v>1162</v>
      </c>
      <c r="L46" s="28">
        <v>46168</v>
      </c>
      <c r="M46" s="28">
        <v>316471</v>
      </c>
      <c r="N46" s="28">
        <v>15728</v>
      </c>
      <c r="O46" s="28"/>
      <c r="P46" s="28">
        <v>981795</v>
      </c>
      <c r="Q46" s="28">
        <v>1224</v>
      </c>
      <c r="R46" s="28">
        <v>156410</v>
      </c>
      <c r="S46" s="28">
        <v>55082</v>
      </c>
      <c r="T46" s="28">
        <v>21082</v>
      </c>
      <c r="U46" s="28">
        <v>719518</v>
      </c>
      <c r="V46" s="28">
        <v>26963</v>
      </c>
      <c r="W46" s="28">
        <v>3</v>
      </c>
      <c r="X46" s="28">
        <v>788</v>
      </c>
      <c r="Y46" s="28">
        <v>725</v>
      </c>
      <c r="Z46" s="28"/>
      <c r="AA46" s="28">
        <v>3652437</v>
      </c>
      <c r="AB46" s="28">
        <v>3324654</v>
      </c>
      <c r="AC46" s="28">
        <v>327783</v>
      </c>
      <c r="AD46" s="28"/>
      <c r="AE46" s="28">
        <v>348968</v>
      </c>
      <c r="AF46" s="28">
        <v>273</v>
      </c>
      <c r="AG46" s="28">
        <v>17871</v>
      </c>
      <c r="AH46" s="28">
        <v>330824</v>
      </c>
      <c r="AI46" s="28">
        <v>0</v>
      </c>
    </row>
    <row r="47" spans="1:35" ht="15.75">
      <c r="A47" s="7" t="s">
        <v>38</v>
      </c>
      <c r="B47" s="28">
        <v>10888032</v>
      </c>
      <c r="C47" s="28">
        <v>20587</v>
      </c>
      <c r="D47" s="28">
        <v>1431182</v>
      </c>
      <c r="E47" s="28" t="s">
        <v>60</v>
      </c>
      <c r="F47" s="28">
        <v>1431182</v>
      </c>
      <c r="G47" s="28">
        <v>18375</v>
      </c>
      <c r="H47" s="28" t="s">
        <v>60</v>
      </c>
      <c r="I47" s="28">
        <v>65903</v>
      </c>
      <c r="J47" s="28">
        <v>517757</v>
      </c>
      <c r="K47" s="28">
        <v>1980</v>
      </c>
      <c r="L47" s="28">
        <v>14951</v>
      </c>
      <c r="M47" s="28">
        <v>270199</v>
      </c>
      <c r="N47" s="28">
        <v>542017</v>
      </c>
      <c r="O47" s="28"/>
      <c r="P47" s="28">
        <v>1048709</v>
      </c>
      <c r="Q47" s="28">
        <v>4543</v>
      </c>
      <c r="R47" s="28">
        <v>2834</v>
      </c>
      <c r="S47" s="28">
        <v>34825</v>
      </c>
      <c r="T47" s="28">
        <v>53978</v>
      </c>
      <c r="U47" s="28">
        <v>539474</v>
      </c>
      <c r="V47" s="28">
        <v>37973</v>
      </c>
      <c r="W47" s="28">
        <v>14577</v>
      </c>
      <c r="X47" s="28">
        <v>353372</v>
      </c>
      <c r="Y47" s="28">
        <v>7133</v>
      </c>
      <c r="Z47" s="28"/>
      <c r="AA47" s="28">
        <v>8245616</v>
      </c>
      <c r="AB47" s="28">
        <v>7611745</v>
      </c>
      <c r="AC47" s="28">
        <v>633871</v>
      </c>
      <c r="AD47" s="28"/>
      <c r="AE47" s="28">
        <v>141938</v>
      </c>
      <c r="AF47" s="28">
        <v>125969</v>
      </c>
      <c r="AG47" s="28">
        <v>2379</v>
      </c>
      <c r="AH47" s="28">
        <v>13590</v>
      </c>
      <c r="AI47" s="28">
        <v>0</v>
      </c>
    </row>
    <row r="48" spans="1:35" ht="15.75">
      <c r="A48" s="7" t="s">
        <v>39</v>
      </c>
      <c r="B48" s="28">
        <v>37394589</v>
      </c>
      <c r="C48" s="28">
        <v>43124</v>
      </c>
      <c r="D48" s="28">
        <v>19284374</v>
      </c>
      <c r="E48" s="28">
        <v>10221593</v>
      </c>
      <c r="F48" s="28">
        <v>9062781</v>
      </c>
      <c r="G48" s="28">
        <v>373004</v>
      </c>
      <c r="H48" s="28">
        <v>1395968</v>
      </c>
      <c r="I48" s="28">
        <v>820513</v>
      </c>
      <c r="J48" s="28">
        <v>2971950</v>
      </c>
      <c r="K48" s="28">
        <v>10350</v>
      </c>
      <c r="L48" s="28">
        <v>1310130</v>
      </c>
      <c r="M48" s="28">
        <v>962110</v>
      </c>
      <c r="N48" s="28">
        <v>1218756</v>
      </c>
      <c r="O48" s="28"/>
      <c r="P48" s="28">
        <v>2159170</v>
      </c>
      <c r="Q48" s="28">
        <v>17741</v>
      </c>
      <c r="R48" s="28">
        <v>11820</v>
      </c>
      <c r="S48" s="28">
        <v>80943</v>
      </c>
      <c r="T48" s="28">
        <v>74654</v>
      </c>
      <c r="U48" s="28">
        <v>900127</v>
      </c>
      <c r="V48" s="28">
        <v>71765</v>
      </c>
      <c r="W48" s="28">
        <v>80661</v>
      </c>
      <c r="X48" s="28">
        <v>901143</v>
      </c>
      <c r="Y48" s="28">
        <v>20316</v>
      </c>
      <c r="Z48" s="28"/>
      <c r="AA48" s="28">
        <v>14388463</v>
      </c>
      <c r="AB48" s="28">
        <v>11932232</v>
      </c>
      <c r="AC48" s="28">
        <v>2456231</v>
      </c>
      <c r="AD48" s="28"/>
      <c r="AE48" s="28">
        <v>1519458</v>
      </c>
      <c r="AF48" s="28">
        <v>933140</v>
      </c>
      <c r="AG48" s="28">
        <v>562623</v>
      </c>
      <c r="AH48" s="28" t="s">
        <v>60</v>
      </c>
      <c r="AI48" s="28">
        <v>23695</v>
      </c>
    </row>
    <row r="49" spans="1:35" ht="15.75">
      <c r="A49" s="7" t="s">
        <v>40</v>
      </c>
      <c r="B49" s="28">
        <v>3245562</v>
      </c>
      <c r="C49" s="28">
        <v>2544</v>
      </c>
      <c r="D49" s="28">
        <v>1665438</v>
      </c>
      <c r="E49" s="28">
        <v>973585</v>
      </c>
      <c r="F49" s="28">
        <v>691853</v>
      </c>
      <c r="G49" s="28">
        <v>20399</v>
      </c>
      <c r="H49" s="28" t="s">
        <v>60</v>
      </c>
      <c r="I49" s="28">
        <v>113993</v>
      </c>
      <c r="J49" s="28">
        <v>90032</v>
      </c>
      <c r="K49" s="28">
        <v>1070</v>
      </c>
      <c r="L49" s="28">
        <v>103971</v>
      </c>
      <c r="M49" s="28">
        <v>144403</v>
      </c>
      <c r="N49" s="28">
        <v>217985</v>
      </c>
      <c r="O49" s="28"/>
      <c r="P49" s="28">
        <v>100771</v>
      </c>
      <c r="Q49" s="28">
        <v>72</v>
      </c>
      <c r="R49" s="28">
        <v>197</v>
      </c>
      <c r="S49" s="28">
        <v>5131</v>
      </c>
      <c r="T49" s="28">
        <v>1988</v>
      </c>
      <c r="U49" s="28">
        <v>22793</v>
      </c>
      <c r="V49" s="28">
        <v>4911</v>
      </c>
      <c r="W49" s="28">
        <v>2401</v>
      </c>
      <c r="X49" s="28">
        <v>58915</v>
      </c>
      <c r="Y49" s="28">
        <v>4363</v>
      </c>
      <c r="Z49" s="28"/>
      <c r="AA49" s="28">
        <v>1380463</v>
      </c>
      <c r="AB49" s="28">
        <v>1236194</v>
      </c>
      <c r="AC49" s="28">
        <v>144269</v>
      </c>
      <c r="AD49" s="28"/>
      <c r="AE49" s="28">
        <v>96346</v>
      </c>
      <c r="AF49" s="28">
        <v>75288</v>
      </c>
      <c r="AG49" s="28">
        <v>21058</v>
      </c>
      <c r="AH49" s="28" t="s">
        <v>60</v>
      </c>
      <c r="AI49" s="28">
        <v>0</v>
      </c>
    </row>
    <row r="50" spans="1:35" ht="15.75">
      <c r="A50" s="7" t="s">
        <v>41</v>
      </c>
      <c r="B50" s="28">
        <v>9457330</v>
      </c>
      <c r="C50" s="28">
        <v>32670</v>
      </c>
      <c r="D50" s="28">
        <v>4525200</v>
      </c>
      <c r="E50" s="28">
        <v>3192331</v>
      </c>
      <c r="F50" s="28">
        <v>1332869</v>
      </c>
      <c r="G50" s="28">
        <v>173138</v>
      </c>
      <c r="H50" s="28">
        <v>36662</v>
      </c>
      <c r="I50" s="28">
        <v>223416</v>
      </c>
      <c r="J50" s="28">
        <v>574513</v>
      </c>
      <c r="K50" s="28" t="s">
        <v>60</v>
      </c>
      <c r="L50" s="28">
        <v>28164</v>
      </c>
      <c r="M50" s="28">
        <v>28138</v>
      </c>
      <c r="N50" s="28">
        <v>268838</v>
      </c>
      <c r="O50" s="28"/>
      <c r="P50" s="28">
        <v>507760</v>
      </c>
      <c r="Q50" s="28">
        <v>11675</v>
      </c>
      <c r="R50" s="28">
        <v>7135</v>
      </c>
      <c r="S50" s="28">
        <v>88702</v>
      </c>
      <c r="T50" s="28">
        <v>18284</v>
      </c>
      <c r="U50" s="28">
        <v>223783</v>
      </c>
      <c r="V50" s="28">
        <v>8686</v>
      </c>
      <c r="W50" s="28">
        <v>10236</v>
      </c>
      <c r="X50" s="28">
        <v>120849</v>
      </c>
      <c r="Y50" s="28">
        <v>18410</v>
      </c>
      <c r="Z50" s="28"/>
      <c r="AA50" s="28">
        <v>4277639</v>
      </c>
      <c r="AB50" s="28">
        <v>3869342</v>
      </c>
      <c r="AC50" s="28">
        <v>408297</v>
      </c>
      <c r="AD50" s="28"/>
      <c r="AE50" s="28">
        <v>114061</v>
      </c>
      <c r="AF50" s="28" t="s">
        <v>60</v>
      </c>
      <c r="AG50" s="28">
        <v>114061</v>
      </c>
      <c r="AH50" s="28" t="s">
        <v>60</v>
      </c>
      <c r="AI50" s="28">
        <v>0</v>
      </c>
    </row>
    <row r="51" spans="1:35" ht="15.75">
      <c r="A51" s="7" t="s">
        <v>42</v>
      </c>
      <c r="B51" s="28">
        <v>1840434</v>
      </c>
      <c r="C51" s="28" t="s">
        <v>60</v>
      </c>
      <c r="D51" s="28">
        <v>1528160</v>
      </c>
      <c r="E51" s="28">
        <v>1065451</v>
      </c>
      <c r="F51" s="28">
        <v>462709</v>
      </c>
      <c r="G51" s="28">
        <v>17808</v>
      </c>
      <c r="H51" s="28">
        <v>9256</v>
      </c>
      <c r="I51" s="28">
        <v>66496</v>
      </c>
      <c r="J51" s="28">
        <v>189321</v>
      </c>
      <c r="K51" s="28">
        <v>375</v>
      </c>
      <c r="L51" s="28">
        <v>3103</v>
      </c>
      <c r="M51" s="28">
        <v>70782</v>
      </c>
      <c r="N51" s="28">
        <v>105568</v>
      </c>
      <c r="O51" s="28"/>
      <c r="P51" s="28">
        <v>269386</v>
      </c>
      <c r="Q51" s="28">
        <v>1027</v>
      </c>
      <c r="R51" s="28">
        <v>6617</v>
      </c>
      <c r="S51" s="28">
        <v>5049</v>
      </c>
      <c r="T51" s="28">
        <v>29866</v>
      </c>
      <c r="U51" s="28">
        <v>82947</v>
      </c>
      <c r="V51" s="28">
        <v>5410</v>
      </c>
      <c r="W51" s="28" t="s">
        <v>60</v>
      </c>
      <c r="X51" s="28">
        <v>114821</v>
      </c>
      <c r="Y51" s="28">
        <v>23649</v>
      </c>
      <c r="Z51" s="28"/>
      <c r="AA51" s="28">
        <v>33736</v>
      </c>
      <c r="AB51" s="28" t="s">
        <v>60</v>
      </c>
      <c r="AC51" s="28">
        <v>33736</v>
      </c>
      <c r="AD51" s="28"/>
      <c r="AE51" s="28">
        <v>9152</v>
      </c>
      <c r="AF51" s="28" t="s">
        <v>60</v>
      </c>
      <c r="AG51" s="28">
        <v>185</v>
      </c>
      <c r="AH51" s="28">
        <v>8967</v>
      </c>
      <c r="AI51" s="28">
        <v>0</v>
      </c>
    </row>
    <row r="52" spans="1:35" ht="15.75">
      <c r="A52" s="7" t="s">
        <v>43</v>
      </c>
      <c r="B52" s="28">
        <v>13386169</v>
      </c>
      <c r="C52" s="28" t="s">
        <v>60</v>
      </c>
      <c r="D52" s="28">
        <v>9704247</v>
      </c>
      <c r="E52" s="28">
        <v>7006376</v>
      </c>
      <c r="F52" s="28">
        <v>2697871</v>
      </c>
      <c r="G52" s="28">
        <v>174340</v>
      </c>
      <c r="H52" s="28" t="s">
        <v>60</v>
      </c>
      <c r="I52" s="28">
        <v>885037</v>
      </c>
      <c r="J52" s="28">
        <v>897608</v>
      </c>
      <c r="K52" s="28" t="s">
        <v>60</v>
      </c>
      <c r="L52" s="28">
        <v>8268</v>
      </c>
      <c r="M52" s="28">
        <v>263739</v>
      </c>
      <c r="N52" s="28">
        <v>468879</v>
      </c>
      <c r="O52" s="28"/>
      <c r="P52" s="28">
        <v>1516966</v>
      </c>
      <c r="Q52" s="28">
        <v>1467</v>
      </c>
      <c r="R52" s="28">
        <v>254</v>
      </c>
      <c r="S52" s="28">
        <v>773374</v>
      </c>
      <c r="T52" s="28">
        <v>38848</v>
      </c>
      <c r="U52" s="28">
        <v>301635</v>
      </c>
      <c r="V52" s="28">
        <v>56063</v>
      </c>
      <c r="W52" s="28">
        <v>6108</v>
      </c>
      <c r="X52" s="28">
        <v>330149</v>
      </c>
      <c r="Y52" s="28">
        <v>9068</v>
      </c>
      <c r="Z52" s="28"/>
      <c r="AA52" s="28">
        <v>1862601</v>
      </c>
      <c r="AB52" s="28">
        <v>323952</v>
      </c>
      <c r="AC52" s="28">
        <v>1538649</v>
      </c>
      <c r="AD52" s="28"/>
      <c r="AE52" s="28">
        <v>302355</v>
      </c>
      <c r="AF52" s="28">
        <v>62471</v>
      </c>
      <c r="AG52" s="28">
        <v>219188</v>
      </c>
      <c r="AH52" s="28">
        <v>1444</v>
      </c>
      <c r="AI52" s="28">
        <v>19252</v>
      </c>
    </row>
    <row r="53" spans="1:35" ht="15.75">
      <c r="A53" s="7" t="s">
        <v>44</v>
      </c>
      <c r="B53" s="28">
        <v>52132817</v>
      </c>
      <c r="C53" s="28" t="s">
        <v>60</v>
      </c>
      <c r="D53" s="28">
        <v>46370774</v>
      </c>
      <c r="E53" s="28">
        <v>32131385</v>
      </c>
      <c r="F53" s="28">
        <v>14239389</v>
      </c>
      <c r="G53" s="28">
        <v>1191961</v>
      </c>
      <c r="H53" s="28">
        <v>29780</v>
      </c>
      <c r="I53" s="28">
        <v>2171362</v>
      </c>
      <c r="J53" s="28">
        <v>3500210</v>
      </c>
      <c r="K53" s="28">
        <v>6954</v>
      </c>
      <c r="L53" s="28">
        <v>605487</v>
      </c>
      <c r="M53" s="28">
        <v>1479863</v>
      </c>
      <c r="N53" s="28">
        <v>5253772</v>
      </c>
      <c r="O53" s="28"/>
      <c r="P53" s="28">
        <v>3414335</v>
      </c>
      <c r="Q53" s="28">
        <v>74711</v>
      </c>
      <c r="R53" s="28">
        <v>19874</v>
      </c>
      <c r="S53" s="28">
        <v>137109</v>
      </c>
      <c r="T53" s="28">
        <v>110051</v>
      </c>
      <c r="U53" s="28">
        <v>2227996</v>
      </c>
      <c r="V53" s="28">
        <v>137372</v>
      </c>
      <c r="W53" s="28">
        <v>20542</v>
      </c>
      <c r="X53" s="28">
        <v>517411</v>
      </c>
      <c r="Y53" s="28">
        <v>169269</v>
      </c>
      <c r="Z53" s="28"/>
      <c r="AA53" s="28" t="s">
        <v>60</v>
      </c>
      <c r="AB53" s="28" t="s">
        <v>60</v>
      </c>
      <c r="AC53" s="28" t="s">
        <v>60</v>
      </c>
      <c r="AD53" s="28"/>
      <c r="AE53" s="28">
        <v>2347708</v>
      </c>
      <c r="AF53" s="28" t="s">
        <v>60</v>
      </c>
      <c r="AG53" s="28" t="s">
        <v>60</v>
      </c>
      <c r="AH53" s="28">
        <v>2347708</v>
      </c>
      <c r="AI53" s="28">
        <v>0</v>
      </c>
    </row>
    <row r="54" spans="1:35" ht="15.75">
      <c r="A54" s="7" t="s">
        <v>45</v>
      </c>
      <c r="B54" s="28">
        <v>7082961</v>
      </c>
      <c r="C54" s="28" t="s">
        <v>60</v>
      </c>
      <c r="D54" s="28">
        <v>3031819</v>
      </c>
      <c r="E54" s="28">
        <v>2083671</v>
      </c>
      <c r="F54" s="28">
        <v>948148</v>
      </c>
      <c r="G54" s="28">
        <v>51563</v>
      </c>
      <c r="H54" s="28" t="s">
        <v>60</v>
      </c>
      <c r="I54" s="28">
        <v>133157</v>
      </c>
      <c r="J54" s="28">
        <v>419727</v>
      </c>
      <c r="K54" s="28" t="s">
        <v>60</v>
      </c>
      <c r="L54" s="28">
        <v>24351</v>
      </c>
      <c r="M54" s="28">
        <v>119717</v>
      </c>
      <c r="N54" s="28">
        <v>199633</v>
      </c>
      <c r="O54" s="28"/>
      <c r="P54" s="28">
        <v>290426</v>
      </c>
      <c r="Q54" s="28">
        <v>2669</v>
      </c>
      <c r="R54" s="28" t="s">
        <v>60</v>
      </c>
      <c r="S54" s="28">
        <v>586</v>
      </c>
      <c r="T54" s="28">
        <v>29813</v>
      </c>
      <c r="U54" s="28">
        <v>184078</v>
      </c>
      <c r="V54" s="28">
        <v>15414</v>
      </c>
      <c r="W54" s="28" t="s">
        <v>60</v>
      </c>
      <c r="X54" s="28">
        <v>53264</v>
      </c>
      <c r="Y54" s="28">
        <v>4602</v>
      </c>
      <c r="Z54" s="28"/>
      <c r="AA54" s="28">
        <v>3707893</v>
      </c>
      <c r="AB54" s="28">
        <v>3374535</v>
      </c>
      <c r="AC54" s="28">
        <v>333358</v>
      </c>
      <c r="AD54" s="28"/>
      <c r="AE54" s="28">
        <v>52823</v>
      </c>
      <c r="AF54" s="28" t="s">
        <v>60</v>
      </c>
      <c r="AG54" s="28" t="s">
        <v>60</v>
      </c>
      <c r="AH54" s="28">
        <v>52823</v>
      </c>
      <c r="AI54" s="28">
        <v>0</v>
      </c>
    </row>
    <row r="55" spans="1:35" ht="15.75">
      <c r="A55" s="7" t="s">
        <v>46</v>
      </c>
      <c r="B55" s="28">
        <v>3117428</v>
      </c>
      <c r="C55" s="28">
        <v>1056323</v>
      </c>
      <c r="D55" s="28">
        <v>1031257</v>
      </c>
      <c r="E55" s="28">
        <v>371365</v>
      </c>
      <c r="F55" s="28">
        <v>659892</v>
      </c>
      <c r="G55" s="28">
        <v>25025</v>
      </c>
      <c r="H55" s="28" t="s">
        <v>60</v>
      </c>
      <c r="I55" s="28">
        <v>59055</v>
      </c>
      <c r="J55" s="28">
        <v>77404</v>
      </c>
      <c r="K55" s="28" t="s">
        <v>60</v>
      </c>
      <c r="L55" s="28">
        <v>9012</v>
      </c>
      <c r="M55" s="28">
        <v>80418</v>
      </c>
      <c r="N55" s="28">
        <v>408978</v>
      </c>
      <c r="O55" s="28"/>
      <c r="P55" s="28">
        <v>117328</v>
      </c>
      <c r="Q55" s="28">
        <v>431</v>
      </c>
      <c r="R55" s="28">
        <v>26</v>
      </c>
      <c r="S55" s="28">
        <v>3444</v>
      </c>
      <c r="T55" s="28">
        <v>7833</v>
      </c>
      <c r="U55" s="28">
        <v>71626</v>
      </c>
      <c r="V55" s="28">
        <v>9550</v>
      </c>
      <c r="W55" s="28" t="s">
        <v>60</v>
      </c>
      <c r="X55" s="28">
        <v>20955</v>
      </c>
      <c r="Y55" s="28">
        <v>3463</v>
      </c>
      <c r="Z55" s="28"/>
      <c r="AA55" s="28">
        <v>859885</v>
      </c>
      <c r="AB55" s="28">
        <v>729986</v>
      </c>
      <c r="AC55" s="28">
        <v>129899</v>
      </c>
      <c r="AD55" s="28"/>
      <c r="AE55" s="28">
        <v>52635</v>
      </c>
      <c r="AF55" s="28">
        <v>12509</v>
      </c>
      <c r="AG55" s="28">
        <v>35627</v>
      </c>
      <c r="AH55" s="28" t="s">
        <v>60</v>
      </c>
      <c r="AI55" s="28">
        <v>4499</v>
      </c>
    </row>
    <row r="56" spans="1:35" ht="15.75">
      <c r="A56" s="7" t="s">
        <v>47</v>
      </c>
      <c r="B56" s="28">
        <v>21213280</v>
      </c>
      <c r="C56" s="28">
        <v>30367</v>
      </c>
      <c r="D56" s="28">
        <v>6879901</v>
      </c>
      <c r="E56" s="28">
        <v>3931717</v>
      </c>
      <c r="F56" s="28">
        <v>2948184</v>
      </c>
      <c r="G56" s="28">
        <v>268547</v>
      </c>
      <c r="H56" s="28">
        <v>83</v>
      </c>
      <c r="I56" s="28">
        <v>485018</v>
      </c>
      <c r="J56" s="28">
        <v>895589</v>
      </c>
      <c r="K56" s="28" t="s">
        <v>60</v>
      </c>
      <c r="L56" s="28">
        <v>121749</v>
      </c>
      <c r="M56" s="28">
        <v>178847</v>
      </c>
      <c r="N56" s="28">
        <v>998351</v>
      </c>
      <c r="O56" s="28"/>
      <c r="P56" s="28">
        <v>826306</v>
      </c>
      <c r="Q56" s="28">
        <v>13297</v>
      </c>
      <c r="R56" s="28">
        <v>129</v>
      </c>
      <c r="S56" s="28">
        <v>61138</v>
      </c>
      <c r="T56" s="28">
        <v>27763</v>
      </c>
      <c r="U56" s="28">
        <v>477126</v>
      </c>
      <c r="V56" s="28">
        <v>40558</v>
      </c>
      <c r="W56" s="28" t="s">
        <v>60</v>
      </c>
      <c r="X56" s="28">
        <v>202087</v>
      </c>
      <c r="Y56" s="28">
        <v>4208</v>
      </c>
      <c r="Z56" s="28"/>
      <c r="AA56" s="28">
        <v>12990685</v>
      </c>
      <c r="AB56" s="28">
        <v>12237996</v>
      </c>
      <c r="AC56" s="28">
        <v>752689</v>
      </c>
      <c r="AD56" s="28"/>
      <c r="AE56" s="28">
        <v>486021</v>
      </c>
      <c r="AF56" s="28">
        <v>222</v>
      </c>
      <c r="AG56" s="28">
        <v>368747</v>
      </c>
      <c r="AH56" s="28">
        <v>2468</v>
      </c>
      <c r="AI56" s="28">
        <v>114584</v>
      </c>
    </row>
    <row r="57" spans="1:35" ht="15.75">
      <c r="A57" s="7" t="s">
        <v>48</v>
      </c>
      <c r="B57" s="28">
        <v>22280088</v>
      </c>
      <c r="C57" s="28">
        <v>2062065</v>
      </c>
      <c r="D57" s="28">
        <v>17636031</v>
      </c>
      <c r="E57" s="28">
        <v>13560382</v>
      </c>
      <c r="F57" s="28">
        <v>4075649</v>
      </c>
      <c r="G57" s="28">
        <v>347642</v>
      </c>
      <c r="H57" s="28" t="s">
        <v>60</v>
      </c>
      <c r="I57" s="28">
        <v>534663</v>
      </c>
      <c r="J57" s="28">
        <v>1457933</v>
      </c>
      <c r="K57" s="28">
        <v>1840</v>
      </c>
      <c r="L57" s="28">
        <v>489225</v>
      </c>
      <c r="M57" s="28">
        <v>450805</v>
      </c>
      <c r="N57" s="28">
        <v>793541</v>
      </c>
      <c r="O57" s="28"/>
      <c r="P57" s="28">
        <v>1461200</v>
      </c>
      <c r="Q57" s="28">
        <v>143858</v>
      </c>
      <c r="R57" s="28">
        <v>6630</v>
      </c>
      <c r="S57" s="28">
        <v>35739</v>
      </c>
      <c r="T57" s="28">
        <v>43864</v>
      </c>
      <c r="U57" s="28">
        <v>603519</v>
      </c>
      <c r="V57" s="28">
        <v>119671</v>
      </c>
      <c r="W57" s="28">
        <v>22587</v>
      </c>
      <c r="X57" s="28">
        <v>323654</v>
      </c>
      <c r="Y57" s="28">
        <v>161678</v>
      </c>
      <c r="Z57" s="28"/>
      <c r="AA57" s="28" t="s">
        <v>60</v>
      </c>
      <c r="AB57" s="28" t="s">
        <v>60</v>
      </c>
      <c r="AC57" s="28" t="s">
        <v>60</v>
      </c>
      <c r="AD57" s="28"/>
      <c r="AE57" s="28">
        <v>1120792</v>
      </c>
      <c r="AF57" s="28">
        <v>136035</v>
      </c>
      <c r="AG57" s="28">
        <v>945026</v>
      </c>
      <c r="AH57" s="28">
        <v>39731</v>
      </c>
      <c r="AI57" s="28">
        <v>0</v>
      </c>
    </row>
    <row r="58" spans="1:35" ht="15.75">
      <c r="A58" s="7" t="s">
        <v>49</v>
      </c>
      <c r="B58" s="28">
        <v>5212967</v>
      </c>
      <c r="C58" s="28">
        <v>6957</v>
      </c>
      <c r="D58" s="28">
        <v>2664896</v>
      </c>
      <c r="E58" s="28">
        <v>1282003</v>
      </c>
      <c r="F58" s="28">
        <v>1382893</v>
      </c>
      <c r="G58" s="28">
        <v>17782</v>
      </c>
      <c r="H58" s="28">
        <v>43545</v>
      </c>
      <c r="I58" s="28">
        <v>159208</v>
      </c>
      <c r="J58" s="28">
        <v>383874</v>
      </c>
      <c r="K58" s="28">
        <v>3068</v>
      </c>
      <c r="L58" s="28">
        <v>107719</v>
      </c>
      <c r="M58" s="28">
        <v>194732</v>
      </c>
      <c r="N58" s="28">
        <v>472965</v>
      </c>
      <c r="O58" s="28"/>
      <c r="P58" s="28">
        <v>149703</v>
      </c>
      <c r="Q58" s="28">
        <v>1038</v>
      </c>
      <c r="R58" s="28">
        <v>2918</v>
      </c>
      <c r="S58" s="28">
        <v>632</v>
      </c>
      <c r="T58" s="28">
        <v>12957</v>
      </c>
      <c r="U58" s="28">
        <v>4329</v>
      </c>
      <c r="V58" s="28">
        <v>114005</v>
      </c>
      <c r="W58" s="28">
        <v>406</v>
      </c>
      <c r="X58" s="28">
        <v>9761</v>
      </c>
      <c r="Y58" s="28">
        <v>3657</v>
      </c>
      <c r="Z58" s="28"/>
      <c r="AA58" s="28">
        <v>1965171</v>
      </c>
      <c r="AB58" s="28">
        <v>1848866</v>
      </c>
      <c r="AC58" s="28">
        <v>116305</v>
      </c>
      <c r="AD58" s="28"/>
      <c r="AE58" s="28">
        <v>426240</v>
      </c>
      <c r="AF58" s="28" t="s">
        <v>60</v>
      </c>
      <c r="AG58" s="28">
        <v>11987</v>
      </c>
      <c r="AH58" s="28">
        <v>414253</v>
      </c>
      <c r="AI58" s="28">
        <v>0</v>
      </c>
    </row>
    <row r="59" spans="1:35" ht="15.75">
      <c r="A59" s="7" t="s">
        <v>50</v>
      </c>
      <c r="B59" s="28">
        <v>17649467</v>
      </c>
      <c r="C59" s="28">
        <v>170537</v>
      </c>
      <c r="D59" s="28">
        <v>7763441</v>
      </c>
      <c r="E59" s="28">
        <v>5058789</v>
      </c>
      <c r="F59" s="28">
        <v>2704652</v>
      </c>
      <c r="G59" s="28">
        <v>58970</v>
      </c>
      <c r="H59" s="28">
        <v>201</v>
      </c>
      <c r="I59" s="28">
        <v>196543</v>
      </c>
      <c r="J59" s="28">
        <v>1043282</v>
      </c>
      <c r="K59" s="28">
        <v>0</v>
      </c>
      <c r="L59" s="28">
        <v>368724</v>
      </c>
      <c r="M59" s="28">
        <v>649538</v>
      </c>
      <c r="N59" s="28">
        <v>387394</v>
      </c>
      <c r="O59" s="28"/>
      <c r="P59" s="28">
        <v>1151656</v>
      </c>
      <c r="Q59" s="28">
        <v>1823</v>
      </c>
      <c r="R59" s="28">
        <v>545</v>
      </c>
      <c r="S59" s="28">
        <v>20357</v>
      </c>
      <c r="T59" s="28">
        <v>67572</v>
      </c>
      <c r="U59" s="28">
        <v>493293</v>
      </c>
      <c r="V59" s="28">
        <v>40113</v>
      </c>
      <c r="W59" s="28">
        <v>88707</v>
      </c>
      <c r="X59" s="28">
        <v>437933</v>
      </c>
      <c r="Y59" s="28">
        <v>1313</v>
      </c>
      <c r="Z59" s="28"/>
      <c r="AA59" s="28">
        <v>8473461</v>
      </c>
      <c r="AB59" s="28">
        <v>7486676</v>
      </c>
      <c r="AC59" s="28">
        <v>986785</v>
      </c>
      <c r="AD59" s="28"/>
      <c r="AE59" s="28">
        <v>90372</v>
      </c>
      <c r="AF59" s="28">
        <v>1745</v>
      </c>
      <c r="AG59" s="28">
        <v>65154</v>
      </c>
      <c r="AH59" s="28">
        <v>10562</v>
      </c>
      <c r="AI59" s="28">
        <v>12911</v>
      </c>
    </row>
    <row r="60" spans="1:35" ht="15.75">
      <c r="A60" s="7" t="s">
        <v>51</v>
      </c>
      <c r="B60" s="28">
        <v>1913607</v>
      </c>
      <c r="C60" s="28">
        <v>338776</v>
      </c>
      <c r="D60" s="28">
        <v>820146</v>
      </c>
      <c r="E60" s="28">
        <v>641495</v>
      </c>
      <c r="F60" s="28">
        <v>178651</v>
      </c>
      <c r="G60" s="28">
        <v>1919</v>
      </c>
      <c r="H60" s="28" t="s">
        <v>60</v>
      </c>
      <c r="I60" s="28">
        <v>27991</v>
      </c>
      <c r="J60" s="28">
        <v>115175</v>
      </c>
      <c r="K60" s="28">
        <v>1963</v>
      </c>
      <c r="L60" s="28">
        <v>4823</v>
      </c>
      <c r="M60" s="28">
        <v>24060</v>
      </c>
      <c r="N60" s="28">
        <v>2720</v>
      </c>
      <c r="O60" s="28"/>
      <c r="P60" s="28">
        <v>157086</v>
      </c>
      <c r="Q60" s="28" t="s">
        <v>60</v>
      </c>
      <c r="R60" s="28" t="s">
        <v>60</v>
      </c>
      <c r="S60" s="28">
        <v>13826</v>
      </c>
      <c r="T60" s="28">
        <v>33919</v>
      </c>
      <c r="U60" s="28">
        <v>76448</v>
      </c>
      <c r="V60" s="28">
        <v>2303</v>
      </c>
      <c r="W60" s="28" t="s">
        <v>60</v>
      </c>
      <c r="X60" s="28">
        <v>30590</v>
      </c>
      <c r="Y60" s="28">
        <v>0</v>
      </c>
      <c r="Z60" s="28"/>
      <c r="AA60" s="28" t="s">
        <v>60</v>
      </c>
      <c r="AB60" s="28" t="s">
        <v>60</v>
      </c>
      <c r="AC60" s="28" t="s">
        <v>60</v>
      </c>
      <c r="AD60" s="28"/>
      <c r="AE60" s="28">
        <v>597599</v>
      </c>
      <c r="AF60" s="28">
        <v>0</v>
      </c>
      <c r="AG60" s="28" t="s">
        <v>60</v>
      </c>
      <c r="AH60" s="28">
        <v>593959</v>
      </c>
      <c r="AI60" s="28">
        <v>3640</v>
      </c>
    </row>
    <row r="61" spans="1:35" ht="15.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ht="15.75">
      <c r="A62" s="7" t="s">
        <v>92</v>
      </c>
    </row>
    <row r="63" spans="1:13" ht="28.5" customHeight="1">
      <c r="A63" s="35" t="s">
        <v>100</v>
      </c>
      <c r="B63" s="35"/>
      <c r="C63" s="35"/>
      <c r="D63" s="35"/>
      <c r="E63" s="35"/>
      <c r="F63" s="35"/>
      <c r="G63" s="35"/>
      <c r="H63" s="35"/>
      <c r="I63" s="35"/>
      <c r="J63" s="35"/>
      <c r="K63" s="35"/>
      <c r="L63" s="35"/>
      <c r="M63" s="34"/>
    </row>
    <row r="64" ht="15.75">
      <c r="A64" s="7"/>
    </row>
    <row r="65" ht="15.75">
      <c r="A65" s="7" t="s">
        <v>61</v>
      </c>
    </row>
    <row r="66" ht="15.75">
      <c r="A66" s="7"/>
    </row>
    <row r="67" ht="15.75">
      <c r="A67" s="7" t="s">
        <v>90</v>
      </c>
    </row>
    <row r="68" ht="15.75">
      <c r="A68" s="7" t="s">
        <v>63</v>
      </c>
    </row>
    <row r="69" ht="15.75">
      <c r="A69" s="24"/>
    </row>
    <row r="70" ht="15.75">
      <c r="A70" s="39" t="s">
        <v>103</v>
      </c>
    </row>
  </sheetData>
  <sheetProtection/>
  <mergeCells count="6">
    <mergeCell ref="A63:L63"/>
    <mergeCell ref="D5:N5"/>
    <mergeCell ref="F6:N6"/>
    <mergeCell ref="P6:Y6"/>
    <mergeCell ref="AA6:AC6"/>
    <mergeCell ref="AE6:AI6"/>
  </mergeCells>
  <hyperlinks>
    <hyperlink ref="A70" r:id="rId1" display="SOURCE:  U.S. Census Bureau, 2016 Annual Survey of State Government Tax Collections, www.census.gov/programs-surveys/stc.html (last viewed June 14, 2019)."/>
  </hyperlinks>
  <printOptions/>
  <pageMargins left="0.7" right="0.7" top="0.75" bottom="0.75" header="0.3" footer="0.3"/>
  <pageSetup fitToHeight="7" horizontalDpi="600" verticalDpi="600" orientation="landscape" scale="45" r:id="rId2"/>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S121"/>
  <sheetViews>
    <sheetView showGridLines="0" zoomScalePageLayoutView="0" workbookViewId="0" topLeftCell="A1">
      <selection activeCell="A1" sqref="A1"/>
    </sheetView>
  </sheetViews>
  <sheetFormatPr defaultColWidth="11.69921875" defaultRowHeight="15.75"/>
  <cols>
    <col min="1" max="1" width="15.69921875" style="1" customWidth="1"/>
    <col min="2" max="14" width="11.69921875" style="1" customWidth="1"/>
    <col min="15" max="15" width="1.69921875" style="1" customWidth="1"/>
    <col min="16" max="25" width="11.69921875" style="1" customWidth="1"/>
    <col min="26" max="26" width="1.69921875" style="1" customWidth="1"/>
    <col min="27" max="29" width="11.69921875" style="1" customWidth="1"/>
    <col min="30" max="30" width="1.69921875" style="1" customWidth="1"/>
    <col min="31" max="16384" width="11.69921875" style="1" customWidth="1"/>
  </cols>
  <sheetData>
    <row r="1" spans="1:42" ht="23.25">
      <c r="A1" s="25" t="s">
        <v>91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20.25">
      <c r="A2" s="26" t="s">
        <v>65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20.25">
      <c r="A3" s="26" t="s">
        <v>57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row>
    <row r="4" spans="1:42" ht="15.7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row>
    <row r="5" spans="1:42" ht="15.75">
      <c r="A5" s="8"/>
      <c r="B5" s="9"/>
      <c r="C5" s="10"/>
      <c r="D5" s="36" t="s">
        <v>58</v>
      </c>
      <c r="E5" s="36"/>
      <c r="F5" s="36"/>
      <c r="G5" s="36"/>
      <c r="H5" s="36"/>
      <c r="I5" s="36"/>
      <c r="J5" s="36"/>
      <c r="K5" s="36"/>
      <c r="L5" s="36"/>
      <c r="M5" s="36"/>
      <c r="N5" s="36"/>
      <c r="O5" s="8"/>
      <c r="P5" s="8"/>
      <c r="Q5" s="10"/>
      <c r="R5" s="8"/>
      <c r="S5" s="10"/>
      <c r="T5" s="10"/>
      <c r="U5" s="10"/>
      <c r="V5" s="10"/>
      <c r="W5" s="10"/>
      <c r="X5" s="10"/>
      <c r="Y5" s="10"/>
      <c r="Z5" s="10"/>
      <c r="AA5" s="8"/>
      <c r="AB5" s="8"/>
      <c r="AC5" s="8"/>
      <c r="AD5" s="10"/>
      <c r="AE5" s="8"/>
      <c r="AF5" s="10"/>
      <c r="AG5" s="11"/>
      <c r="AH5" s="10"/>
      <c r="AI5" s="8"/>
      <c r="AJ5" s="7"/>
      <c r="AK5" s="7"/>
      <c r="AL5" s="7"/>
      <c r="AM5" s="7"/>
      <c r="AN5" s="7"/>
      <c r="AO5" s="7"/>
      <c r="AP5" s="7"/>
    </row>
    <row r="6" spans="1:42" ht="15.75">
      <c r="A6" s="7"/>
      <c r="B6" s="12"/>
      <c r="C6" s="12"/>
      <c r="D6" s="12"/>
      <c r="E6" s="12"/>
      <c r="F6" s="36" t="s">
        <v>59</v>
      </c>
      <c r="G6" s="36"/>
      <c r="H6" s="36"/>
      <c r="I6" s="36"/>
      <c r="J6" s="36"/>
      <c r="K6" s="36"/>
      <c r="L6" s="36"/>
      <c r="M6" s="36"/>
      <c r="N6" s="36"/>
      <c r="O6" s="7"/>
      <c r="P6" s="37" t="s">
        <v>55</v>
      </c>
      <c r="Q6" s="37"/>
      <c r="R6" s="37"/>
      <c r="S6" s="37"/>
      <c r="T6" s="37"/>
      <c r="U6" s="37"/>
      <c r="V6" s="37"/>
      <c r="W6" s="37"/>
      <c r="X6" s="37"/>
      <c r="Y6" s="37"/>
      <c r="Z6" s="12"/>
      <c r="AA6" s="37" t="s">
        <v>54</v>
      </c>
      <c r="AB6" s="37"/>
      <c r="AC6" s="37"/>
      <c r="AD6" s="12"/>
      <c r="AE6" s="37" t="s">
        <v>53</v>
      </c>
      <c r="AF6" s="37"/>
      <c r="AG6" s="37"/>
      <c r="AH6" s="37"/>
      <c r="AI6" s="37"/>
      <c r="AJ6" s="7"/>
      <c r="AK6" s="7"/>
      <c r="AL6" s="7"/>
      <c r="AM6" s="7"/>
      <c r="AN6" s="7"/>
      <c r="AO6" s="7"/>
      <c r="AP6" s="7"/>
    </row>
    <row r="7" spans="1:42" ht="45.75">
      <c r="A7" s="13" t="s">
        <v>0</v>
      </c>
      <c r="B7" s="14" t="s">
        <v>67</v>
      </c>
      <c r="C7" s="15" t="s">
        <v>68</v>
      </c>
      <c r="D7" s="14" t="s">
        <v>1</v>
      </c>
      <c r="E7" s="15" t="s">
        <v>69</v>
      </c>
      <c r="F7" s="14" t="s">
        <v>1</v>
      </c>
      <c r="G7" s="15" t="s">
        <v>70</v>
      </c>
      <c r="H7" s="15" t="s">
        <v>71</v>
      </c>
      <c r="I7" s="15" t="s">
        <v>72</v>
      </c>
      <c r="J7" s="15" t="s">
        <v>73</v>
      </c>
      <c r="K7" s="15" t="s">
        <v>64</v>
      </c>
      <c r="L7" s="16" t="s">
        <v>74</v>
      </c>
      <c r="M7" s="15" t="s">
        <v>75</v>
      </c>
      <c r="N7" s="17" t="s">
        <v>56</v>
      </c>
      <c r="O7" s="13"/>
      <c r="P7" s="14" t="s">
        <v>1</v>
      </c>
      <c r="Q7" s="15" t="s">
        <v>76</v>
      </c>
      <c r="R7" s="15" t="s">
        <v>77</v>
      </c>
      <c r="S7" s="15" t="s">
        <v>78</v>
      </c>
      <c r="T7" s="15" t="s">
        <v>79</v>
      </c>
      <c r="U7" s="15" t="s">
        <v>80</v>
      </c>
      <c r="V7" s="15" t="s">
        <v>81</v>
      </c>
      <c r="W7" s="15" t="s">
        <v>82</v>
      </c>
      <c r="X7" s="15" t="s">
        <v>88</v>
      </c>
      <c r="Y7" s="15" t="s">
        <v>83</v>
      </c>
      <c r="Z7" s="15"/>
      <c r="AA7" s="15" t="s">
        <v>1</v>
      </c>
      <c r="AB7" s="15" t="s">
        <v>84</v>
      </c>
      <c r="AC7" s="15" t="s">
        <v>85</v>
      </c>
      <c r="AD7" s="15"/>
      <c r="AE7" s="15" t="s">
        <v>1</v>
      </c>
      <c r="AF7" s="15" t="s">
        <v>86</v>
      </c>
      <c r="AG7" s="16" t="s">
        <v>87</v>
      </c>
      <c r="AH7" s="15" t="s">
        <v>52</v>
      </c>
      <c r="AI7" s="15" t="s">
        <v>89</v>
      </c>
      <c r="AJ7" s="7"/>
      <c r="AK7" s="7"/>
      <c r="AL7" s="7"/>
      <c r="AM7" s="7"/>
      <c r="AN7" s="7"/>
      <c r="AO7" s="7"/>
      <c r="AP7" s="7"/>
    </row>
    <row r="8" spans="1:42" ht="15.75">
      <c r="A8" s="18"/>
      <c r="B8" s="19"/>
      <c r="C8" s="19"/>
      <c r="D8" s="19"/>
      <c r="E8" s="19"/>
      <c r="F8" s="19"/>
      <c r="G8" s="19"/>
      <c r="H8" s="19"/>
      <c r="I8" s="19"/>
      <c r="J8" s="19"/>
      <c r="K8" s="19"/>
      <c r="L8" s="19"/>
      <c r="M8" s="19"/>
      <c r="N8" s="19"/>
      <c r="O8" s="18"/>
      <c r="P8" s="19"/>
      <c r="Q8" s="19"/>
      <c r="R8" s="19"/>
      <c r="S8" s="19"/>
      <c r="T8" s="19"/>
      <c r="U8" s="19"/>
      <c r="V8" s="19"/>
      <c r="W8" s="19"/>
      <c r="X8" s="19"/>
      <c r="Y8" s="19"/>
      <c r="Z8" s="19"/>
      <c r="AA8" s="19"/>
      <c r="AB8" s="19"/>
      <c r="AC8" s="19"/>
      <c r="AD8" s="7"/>
      <c r="AE8" s="19"/>
      <c r="AF8" s="19"/>
      <c r="AG8" s="19"/>
      <c r="AH8" s="19"/>
      <c r="AI8" s="19"/>
      <c r="AJ8" s="7"/>
      <c r="AK8" s="7"/>
      <c r="AL8" s="7"/>
      <c r="AM8" s="7"/>
      <c r="AN8" s="7"/>
      <c r="AO8" s="7"/>
      <c r="AP8" s="7"/>
    </row>
    <row r="9" spans="1:45" ht="16.5">
      <c r="A9" s="7" t="s">
        <v>62</v>
      </c>
      <c r="B9" s="28">
        <v>916488050</v>
      </c>
      <c r="C9" s="28">
        <v>17555153</v>
      </c>
      <c r="D9" s="28">
        <v>431255544</v>
      </c>
      <c r="E9" s="28">
        <v>286154392</v>
      </c>
      <c r="F9" s="28">
        <v>145101152</v>
      </c>
      <c r="G9" s="28">
        <v>6430879</v>
      </c>
      <c r="H9" s="28">
        <v>7303819</v>
      </c>
      <c r="I9" s="28">
        <v>19150111</v>
      </c>
      <c r="J9" s="28">
        <v>42525219</v>
      </c>
      <c r="K9" s="28">
        <v>122040</v>
      </c>
      <c r="L9" s="28">
        <v>13625952</v>
      </c>
      <c r="M9" s="28">
        <v>17741659</v>
      </c>
      <c r="N9" s="28">
        <v>38201473</v>
      </c>
      <c r="O9" s="28"/>
      <c r="P9" s="28">
        <v>52199149</v>
      </c>
      <c r="Q9" s="28">
        <v>601948</v>
      </c>
      <c r="R9" s="28">
        <v>670848</v>
      </c>
      <c r="S9" s="28">
        <v>5721947</v>
      </c>
      <c r="T9" s="28">
        <v>1567409</v>
      </c>
      <c r="U9" s="28">
        <v>24525890</v>
      </c>
      <c r="V9" s="28">
        <v>2612981</v>
      </c>
      <c r="W9" s="28">
        <v>1029384</v>
      </c>
      <c r="X9" s="28">
        <v>14185452</v>
      </c>
      <c r="Y9" s="28">
        <v>1283290</v>
      </c>
      <c r="Z9" s="28"/>
      <c r="AA9" s="28">
        <v>387206745</v>
      </c>
      <c r="AB9" s="28">
        <v>338102651</v>
      </c>
      <c r="AC9" s="28">
        <v>49104094</v>
      </c>
      <c r="AD9" s="28"/>
      <c r="AE9" s="28">
        <v>28271459</v>
      </c>
      <c r="AF9" s="28">
        <v>4764912</v>
      </c>
      <c r="AG9" s="28">
        <v>8283529</v>
      </c>
      <c r="AH9" s="28">
        <v>12603072</v>
      </c>
      <c r="AI9" s="28">
        <v>2619946</v>
      </c>
      <c r="AJ9" s="20"/>
      <c r="AK9" s="20"/>
      <c r="AL9" s="20"/>
      <c r="AM9" s="20"/>
      <c r="AN9" s="20"/>
      <c r="AO9" s="20"/>
      <c r="AP9" s="20"/>
      <c r="AQ9" s="2"/>
      <c r="AR9" s="2"/>
      <c r="AS9" s="3"/>
    </row>
    <row r="10" spans="1:45" ht="16.5">
      <c r="A10" s="7" t="s">
        <v>2</v>
      </c>
      <c r="B10" s="28">
        <f>(+C10+D10+P10+AA10+AE10)*1</f>
        <v>9755439</v>
      </c>
      <c r="C10" s="28">
        <v>336825</v>
      </c>
      <c r="D10" s="28">
        <f>(+E10+F10)*1</f>
        <v>4936049</v>
      </c>
      <c r="E10" s="28">
        <v>2463912</v>
      </c>
      <c r="F10" s="28">
        <f>(SUM(G10:L10)+SUM('2015'!M10:N10))*1</f>
        <v>2472137</v>
      </c>
      <c r="G10" s="28">
        <v>192490</v>
      </c>
      <c r="H10" s="28">
        <v>18</v>
      </c>
      <c r="I10" s="28">
        <v>312030</v>
      </c>
      <c r="J10" s="28">
        <v>560188</v>
      </c>
      <c r="K10" s="28">
        <v>1514</v>
      </c>
      <c r="L10" s="28">
        <v>734531</v>
      </c>
      <c r="M10" s="28">
        <v>116414</v>
      </c>
      <c r="N10" s="28">
        <v>554952</v>
      </c>
      <c r="O10" s="28"/>
      <c r="P10" s="28">
        <f aca="true" t="shared" si="0" ref="P10:P41">(SUM(Q10:Y10))*1</f>
        <v>493883</v>
      </c>
      <c r="Q10" s="28">
        <v>4217</v>
      </c>
      <c r="R10" s="28">
        <v>0</v>
      </c>
      <c r="S10" s="28">
        <v>156398</v>
      </c>
      <c r="T10" s="28">
        <v>22443</v>
      </c>
      <c r="U10" s="28">
        <v>211144</v>
      </c>
      <c r="V10" s="28">
        <v>26342</v>
      </c>
      <c r="W10" s="28">
        <v>14670</v>
      </c>
      <c r="X10" s="28">
        <v>58668</v>
      </c>
      <c r="Y10" s="28">
        <v>1</v>
      </c>
      <c r="Z10" s="28"/>
      <c r="AA10" s="28">
        <f aca="true" t="shared" si="1" ref="AA10:AA37">(SUM(AB10:AC10))*1</f>
        <v>3870173</v>
      </c>
      <c r="AB10" s="28">
        <v>3336587</v>
      </c>
      <c r="AC10" s="28">
        <v>533586</v>
      </c>
      <c r="AD10" s="28"/>
      <c r="AE10" s="28">
        <f aca="true" t="shared" si="2" ref="AE10:AE41">(SUM(AF10:AI10))*1</f>
        <v>118509</v>
      </c>
      <c r="AF10" s="28">
        <v>0</v>
      </c>
      <c r="AG10" s="28">
        <v>39274</v>
      </c>
      <c r="AH10" s="28">
        <v>79235</v>
      </c>
      <c r="AI10" s="28">
        <v>0</v>
      </c>
      <c r="AJ10" s="20"/>
      <c r="AK10" s="20"/>
      <c r="AL10" s="20"/>
      <c r="AM10" s="20"/>
      <c r="AN10" s="20"/>
      <c r="AO10" s="20"/>
      <c r="AP10" s="20"/>
      <c r="AQ10" s="2"/>
      <c r="AR10" s="2"/>
      <c r="AS10" s="3"/>
    </row>
    <row r="11" spans="1:45" ht="16.5">
      <c r="A11" s="7" t="s">
        <v>3</v>
      </c>
      <c r="B11" s="28">
        <f>(+C11+D11+P11+AA11+AE11)*1</f>
        <v>863723</v>
      </c>
      <c r="C11" s="28">
        <v>127821</v>
      </c>
      <c r="D11" s="28">
        <f aca="true" t="shared" si="3" ref="D11:D42">(SUM(E11:F11))*1</f>
        <v>255971</v>
      </c>
      <c r="E11" s="28" t="s">
        <v>60</v>
      </c>
      <c r="F11" s="28">
        <f>(SUM(G11:L11)+SUM('2015'!M11:N11))*1</f>
        <v>255971</v>
      </c>
      <c r="G11" s="28">
        <v>39836</v>
      </c>
      <c r="H11" s="28">
        <v>9144</v>
      </c>
      <c r="I11" s="28">
        <v>66456</v>
      </c>
      <c r="J11" s="28">
        <v>42003</v>
      </c>
      <c r="K11" s="28" t="s">
        <v>60</v>
      </c>
      <c r="L11" s="28">
        <v>4200</v>
      </c>
      <c r="M11" s="28">
        <v>65823</v>
      </c>
      <c r="N11" s="28">
        <v>28509</v>
      </c>
      <c r="O11" s="28"/>
      <c r="P11" s="28">
        <f t="shared" si="0"/>
        <v>146846</v>
      </c>
      <c r="Q11" s="28">
        <v>1845</v>
      </c>
      <c r="R11" s="28">
        <v>21</v>
      </c>
      <c r="S11" s="28">
        <v>0</v>
      </c>
      <c r="T11" s="28">
        <v>28713</v>
      </c>
      <c r="U11" s="28">
        <v>60460</v>
      </c>
      <c r="V11" s="28">
        <v>0</v>
      </c>
      <c r="W11" s="28">
        <v>866</v>
      </c>
      <c r="X11" s="28">
        <v>44663</v>
      </c>
      <c r="Y11" s="28">
        <v>10278</v>
      </c>
      <c r="Z11" s="28"/>
      <c r="AA11" s="28">
        <f t="shared" si="1"/>
        <v>227852</v>
      </c>
      <c r="AB11" s="28" t="s">
        <v>60</v>
      </c>
      <c r="AC11" s="28">
        <v>227852</v>
      </c>
      <c r="AD11" s="28"/>
      <c r="AE11" s="28">
        <f t="shared" si="2"/>
        <v>105233</v>
      </c>
      <c r="AF11" s="28">
        <v>0</v>
      </c>
      <c r="AG11" s="28" t="s">
        <v>60</v>
      </c>
      <c r="AH11" s="28">
        <v>105233</v>
      </c>
      <c r="AI11" s="28">
        <v>0</v>
      </c>
      <c r="AJ11" s="20"/>
      <c r="AK11" s="20"/>
      <c r="AL11" s="20"/>
      <c r="AM11" s="20"/>
      <c r="AN11" s="20"/>
      <c r="AO11" s="20"/>
      <c r="AP11" s="20"/>
      <c r="AQ11" s="2"/>
      <c r="AR11" s="2"/>
      <c r="AS11" s="3"/>
    </row>
    <row r="12" spans="1:45" ht="16.5">
      <c r="A12" s="7" t="s">
        <v>4</v>
      </c>
      <c r="B12" s="28">
        <f>(+C12+D12+P12+AA12+AE12)*1</f>
        <v>14082100</v>
      </c>
      <c r="C12" s="28">
        <v>882643</v>
      </c>
      <c r="D12" s="28">
        <f t="shared" si="3"/>
        <v>8246393</v>
      </c>
      <c r="E12" s="28">
        <v>6466167</v>
      </c>
      <c r="F12" s="28">
        <f>(SUM(G12:L12)+SUM('2015'!M12:N12))*1</f>
        <v>1780226</v>
      </c>
      <c r="G12" s="28">
        <v>71270</v>
      </c>
      <c r="H12" s="28">
        <v>580</v>
      </c>
      <c r="I12" s="28">
        <v>466788</v>
      </c>
      <c r="J12" s="28">
        <v>753814</v>
      </c>
      <c r="K12" s="28">
        <v>185</v>
      </c>
      <c r="L12" s="28">
        <v>22703</v>
      </c>
      <c r="M12" s="28">
        <v>314239</v>
      </c>
      <c r="N12" s="28">
        <v>150647</v>
      </c>
      <c r="O12" s="28"/>
      <c r="P12" s="28">
        <f t="shared" si="0"/>
        <v>458737</v>
      </c>
      <c r="Q12" s="28">
        <v>6764</v>
      </c>
      <c r="R12" s="28">
        <v>0</v>
      </c>
      <c r="S12" s="28">
        <v>10105</v>
      </c>
      <c r="T12" s="28">
        <v>34229</v>
      </c>
      <c r="U12" s="28">
        <v>207819</v>
      </c>
      <c r="V12" s="28">
        <v>30534</v>
      </c>
      <c r="W12" s="28">
        <v>17546</v>
      </c>
      <c r="X12" s="28">
        <v>148516</v>
      </c>
      <c r="Y12" s="28">
        <v>3224</v>
      </c>
      <c r="Z12" s="28"/>
      <c r="AA12" s="28">
        <f t="shared" si="1"/>
        <v>4451843</v>
      </c>
      <c r="AB12" s="28">
        <v>3760883</v>
      </c>
      <c r="AC12" s="28">
        <v>690960</v>
      </c>
      <c r="AD12" s="28"/>
      <c r="AE12" s="28">
        <f t="shared" si="2"/>
        <v>42484</v>
      </c>
      <c r="AF12" s="28">
        <v>0</v>
      </c>
      <c r="AG12" s="28">
        <v>17622</v>
      </c>
      <c r="AH12" s="28">
        <v>24862</v>
      </c>
      <c r="AI12" s="28">
        <v>0</v>
      </c>
      <c r="AJ12" s="20"/>
      <c r="AK12" s="20"/>
      <c r="AL12" s="20"/>
      <c r="AM12" s="20"/>
      <c r="AN12" s="20"/>
      <c r="AO12" s="20"/>
      <c r="AP12" s="20"/>
      <c r="AQ12" s="2"/>
      <c r="AR12" s="2"/>
      <c r="AS12" s="3"/>
    </row>
    <row r="13" spans="1:45" ht="16.5">
      <c r="A13" s="7" t="s">
        <v>5</v>
      </c>
      <c r="B13" s="28">
        <f>(+C13+D13+P13+AA13+AE13)*1</f>
        <v>9190212</v>
      </c>
      <c r="C13" s="28">
        <v>1088431</v>
      </c>
      <c r="D13" s="28">
        <f t="shared" si="3"/>
        <v>4410340</v>
      </c>
      <c r="E13" s="28">
        <v>3182211</v>
      </c>
      <c r="F13" s="28">
        <f>(SUM(G13:L13)+SUM('2015'!M13:N13))*1</f>
        <v>1228129</v>
      </c>
      <c r="G13" s="28">
        <v>53256</v>
      </c>
      <c r="H13" s="28">
        <v>47484</v>
      </c>
      <c r="I13" s="28">
        <v>190884</v>
      </c>
      <c r="J13" s="28">
        <v>461731</v>
      </c>
      <c r="K13" s="28">
        <v>2791</v>
      </c>
      <c r="L13" s="28">
        <v>0</v>
      </c>
      <c r="M13" s="28">
        <v>225097</v>
      </c>
      <c r="N13" s="28">
        <v>246886</v>
      </c>
      <c r="O13" s="28"/>
      <c r="P13" s="28">
        <f t="shared" si="0"/>
        <v>384306</v>
      </c>
      <c r="Q13" s="28">
        <v>4751</v>
      </c>
      <c r="R13" s="28">
        <v>497</v>
      </c>
      <c r="S13" s="28">
        <v>27177</v>
      </c>
      <c r="T13" s="28">
        <v>24492</v>
      </c>
      <c r="U13" s="28">
        <v>157628</v>
      </c>
      <c r="V13" s="28">
        <v>18177</v>
      </c>
      <c r="W13" s="28">
        <v>9032</v>
      </c>
      <c r="X13" s="28">
        <v>140712</v>
      </c>
      <c r="Y13" s="28">
        <v>1840</v>
      </c>
      <c r="Z13" s="28"/>
      <c r="AA13" s="28">
        <f t="shared" si="1"/>
        <v>3140706</v>
      </c>
      <c r="AB13" s="28">
        <v>2664153</v>
      </c>
      <c r="AC13" s="28">
        <v>476553</v>
      </c>
      <c r="AD13" s="28"/>
      <c r="AE13" s="28">
        <f t="shared" si="2"/>
        <v>166429</v>
      </c>
      <c r="AF13" s="28">
        <v>3</v>
      </c>
      <c r="AG13" s="28">
        <v>35508</v>
      </c>
      <c r="AH13" s="28">
        <v>104383</v>
      </c>
      <c r="AI13" s="28">
        <v>26535</v>
      </c>
      <c r="AJ13" s="20"/>
      <c r="AK13" s="20"/>
      <c r="AL13" s="20"/>
      <c r="AM13" s="20"/>
      <c r="AN13" s="20"/>
      <c r="AO13" s="20"/>
      <c r="AP13" s="20"/>
      <c r="AQ13" s="2"/>
      <c r="AR13" s="2"/>
      <c r="AS13" s="3"/>
    </row>
    <row r="14" spans="1:45" ht="16.5">
      <c r="A14" s="7" t="s">
        <v>6</v>
      </c>
      <c r="B14" s="28">
        <f>(+C14+D14+P14+AA14+AE14)*1</f>
        <v>151172643</v>
      </c>
      <c r="C14" s="28">
        <v>2315507</v>
      </c>
      <c r="D14" s="28">
        <f t="shared" si="3"/>
        <v>52347262</v>
      </c>
      <c r="E14" s="28">
        <v>38464704</v>
      </c>
      <c r="F14" s="28">
        <f>(SUM(G14:L14)+SUM('2015'!M14:N14))*1</f>
        <v>13882558</v>
      </c>
      <c r="G14" s="28">
        <v>357373</v>
      </c>
      <c r="H14" s="28">
        <v>0</v>
      </c>
      <c r="I14" s="28">
        <v>2444573</v>
      </c>
      <c r="J14" s="28">
        <v>5711160</v>
      </c>
      <c r="K14" s="28">
        <v>14009</v>
      </c>
      <c r="L14" s="28">
        <v>627030</v>
      </c>
      <c r="M14" s="28">
        <v>832379</v>
      </c>
      <c r="N14" s="28">
        <v>3896034</v>
      </c>
      <c r="O14" s="28"/>
      <c r="P14" s="28">
        <f t="shared" si="0"/>
        <v>9421978</v>
      </c>
      <c r="Q14" s="28">
        <v>56512</v>
      </c>
      <c r="R14" s="28">
        <v>19466</v>
      </c>
      <c r="S14" s="28">
        <v>66966</v>
      </c>
      <c r="T14" s="28">
        <v>103499</v>
      </c>
      <c r="U14" s="28">
        <v>3860058</v>
      </c>
      <c r="V14" s="28">
        <v>308834</v>
      </c>
      <c r="W14" s="28">
        <v>474429</v>
      </c>
      <c r="X14" s="28">
        <v>4527845</v>
      </c>
      <c r="Y14" s="28">
        <v>4369</v>
      </c>
      <c r="Z14" s="28"/>
      <c r="AA14" s="28">
        <f t="shared" si="1"/>
        <v>86936733</v>
      </c>
      <c r="AB14" s="28">
        <v>77929551</v>
      </c>
      <c r="AC14" s="28">
        <v>9007182</v>
      </c>
      <c r="AD14" s="28"/>
      <c r="AE14" s="28">
        <f t="shared" si="2"/>
        <v>151163</v>
      </c>
      <c r="AF14" s="28">
        <v>0</v>
      </c>
      <c r="AG14" s="28">
        <v>0</v>
      </c>
      <c r="AH14" s="28">
        <v>69960</v>
      </c>
      <c r="AI14" s="28">
        <v>81203</v>
      </c>
      <c r="AJ14" s="20"/>
      <c r="AK14" s="20"/>
      <c r="AL14" s="20"/>
      <c r="AM14" s="20"/>
      <c r="AN14" s="20"/>
      <c r="AO14" s="20"/>
      <c r="AP14" s="20"/>
      <c r="AQ14" s="2"/>
      <c r="AR14" s="2"/>
      <c r="AS14" s="3"/>
    </row>
    <row r="15" spans="1:45" ht="16.5">
      <c r="A15" s="7" t="s">
        <v>7</v>
      </c>
      <c r="B15" s="28">
        <f>(+D15+P15+AA15+AE15)*1</f>
        <v>12810632</v>
      </c>
      <c r="C15" s="28" t="s">
        <v>60</v>
      </c>
      <c r="D15" s="28">
        <f t="shared" si="3"/>
        <v>4788704</v>
      </c>
      <c r="E15" s="28">
        <v>2817773</v>
      </c>
      <c r="F15" s="28">
        <f>(SUM(G15:L15)+SUM('2015'!M15:N15))*1</f>
        <v>1970931</v>
      </c>
      <c r="G15" s="28">
        <v>41308</v>
      </c>
      <c r="H15" s="28">
        <v>110105</v>
      </c>
      <c r="I15" s="28">
        <v>257795</v>
      </c>
      <c r="J15" s="28">
        <v>667948</v>
      </c>
      <c r="K15" s="28">
        <v>615</v>
      </c>
      <c r="L15" s="28">
        <v>11412</v>
      </c>
      <c r="M15" s="28">
        <v>197017</v>
      </c>
      <c r="N15" s="28">
        <v>684731</v>
      </c>
      <c r="O15" s="28"/>
      <c r="P15" s="28">
        <f t="shared" si="0"/>
        <v>680767</v>
      </c>
      <c r="Q15" s="28">
        <v>6903</v>
      </c>
      <c r="R15" s="28">
        <v>754</v>
      </c>
      <c r="S15" s="28">
        <v>17400</v>
      </c>
      <c r="T15" s="28">
        <v>75758</v>
      </c>
      <c r="U15" s="28">
        <v>490175</v>
      </c>
      <c r="V15" s="28">
        <v>33055</v>
      </c>
      <c r="W15" s="28">
        <v>13529</v>
      </c>
      <c r="X15" s="28">
        <v>42881</v>
      </c>
      <c r="Y15" s="28">
        <v>312</v>
      </c>
      <c r="Z15" s="28"/>
      <c r="AA15" s="28">
        <f t="shared" si="1"/>
        <v>7048478</v>
      </c>
      <c r="AB15" s="28">
        <v>6375248</v>
      </c>
      <c r="AC15" s="28">
        <v>673230</v>
      </c>
      <c r="AD15" s="28"/>
      <c r="AE15" s="28">
        <f t="shared" si="2"/>
        <v>292683</v>
      </c>
      <c r="AF15" s="28">
        <v>0</v>
      </c>
      <c r="AG15" s="28">
        <v>0</v>
      </c>
      <c r="AH15" s="28">
        <v>292683</v>
      </c>
      <c r="AI15" s="28">
        <v>0</v>
      </c>
      <c r="AJ15" s="20"/>
      <c r="AK15" s="20"/>
      <c r="AL15" s="20"/>
      <c r="AM15" s="20"/>
      <c r="AN15" s="20"/>
      <c r="AO15" s="20"/>
      <c r="AP15" s="20"/>
      <c r="AQ15" s="2"/>
      <c r="AR15" s="4"/>
      <c r="AS15" s="3"/>
    </row>
    <row r="16" spans="1:45" ht="16.5">
      <c r="A16" s="7" t="s">
        <v>8</v>
      </c>
      <c r="B16" s="28">
        <f>(+D16+P16+AA16+AE16)*1</f>
        <v>16231958</v>
      </c>
      <c r="C16" s="28" t="s">
        <v>60</v>
      </c>
      <c r="D16" s="28">
        <f t="shared" si="3"/>
        <v>6562147</v>
      </c>
      <c r="E16" s="28">
        <v>4082787</v>
      </c>
      <c r="F16" s="28">
        <f>(SUM(G16:L16)+SUM('2015'!M16:N16))*1</f>
        <v>2479360</v>
      </c>
      <c r="G16" s="28">
        <v>61612</v>
      </c>
      <c r="H16" s="28">
        <v>307841</v>
      </c>
      <c r="I16" s="28">
        <v>189362</v>
      </c>
      <c r="J16" s="28">
        <v>481825</v>
      </c>
      <c r="K16" s="28">
        <v>6876</v>
      </c>
      <c r="L16" s="28">
        <v>290336</v>
      </c>
      <c r="M16" s="28">
        <v>357944</v>
      </c>
      <c r="N16" s="28">
        <v>783564</v>
      </c>
      <c r="O16" s="28"/>
      <c r="P16" s="28">
        <f t="shared" si="0"/>
        <v>452687</v>
      </c>
      <c r="Q16" s="28">
        <v>9040</v>
      </c>
      <c r="R16" s="28">
        <v>232</v>
      </c>
      <c r="S16" s="28">
        <v>27828</v>
      </c>
      <c r="T16" s="28">
        <v>5116</v>
      </c>
      <c r="U16" s="28">
        <v>219903</v>
      </c>
      <c r="V16" s="28">
        <v>49256</v>
      </c>
      <c r="W16" s="28">
        <v>676</v>
      </c>
      <c r="X16" s="28">
        <v>135825</v>
      </c>
      <c r="Y16" s="28">
        <v>4811</v>
      </c>
      <c r="Z16" s="28"/>
      <c r="AA16" s="28">
        <f t="shared" si="1"/>
        <v>8871756</v>
      </c>
      <c r="AB16" s="28">
        <v>8182071</v>
      </c>
      <c r="AC16" s="28">
        <v>689685</v>
      </c>
      <c r="AD16" s="28"/>
      <c r="AE16" s="28">
        <f t="shared" si="2"/>
        <v>345368</v>
      </c>
      <c r="AF16" s="28">
        <v>160712</v>
      </c>
      <c r="AG16" s="28">
        <v>184030</v>
      </c>
      <c r="AH16" s="28">
        <v>0</v>
      </c>
      <c r="AI16" s="28">
        <v>626</v>
      </c>
      <c r="AJ16" s="20"/>
      <c r="AK16" s="20"/>
      <c r="AL16" s="20"/>
      <c r="AM16" s="20"/>
      <c r="AN16" s="20"/>
      <c r="AO16" s="21"/>
      <c r="AP16" s="20"/>
      <c r="AQ16" s="2"/>
      <c r="AR16" s="2"/>
      <c r="AS16" s="3"/>
    </row>
    <row r="17" spans="1:45" ht="16.5">
      <c r="A17" s="7" t="s">
        <v>9</v>
      </c>
      <c r="B17" s="28">
        <f>(+D17+P17+AA17+AE17)*1</f>
        <v>3513916</v>
      </c>
      <c r="C17" s="28" t="s">
        <v>60</v>
      </c>
      <c r="D17" s="28">
        <f t="shared" si="3"/>
        <v>498557</v>
      </c>
      <c r="E17" s="28" t="s">
        <v>60</v>
      </c>
      <c r="F17" s="28">
        <f>(SUM(G17:L17)+SUM('2015'!M17:N17))*1</f>
        <v>498557</v>
      </c>
      <c r="G17" s="28">
        <v>20708</v>
      </c>
      <c r="H17" s="28">
        <v>0</v>
      </c>
      <c r="I17" s="28">
        <v>93763</v>
      </c>
      <c r="J17" s="28">
        <v>117401</v>
      </c>
      <c r="K17" s="28">
        <v>71</v>
      </c>
      <c r="L17" s="28">
        <v>56644</v>
      </c>
      <c r="M17" s="28">
        <v>102695</v>
      </c>
      <c r="N17" s="28">
        <v>107275</v>
      </c>
      <c r="O17" s="28"/>
      <c r="P17" s="28">
        <f t="shared" si="0"/>
        <v>1389894</v>
      </c>
      <c r="Q17" s="28">
        <v>1910</v>
      </c>
      <c r="R17" s="28">
        <v>305</v>
      </c>
      <c r="S17" s="28">
        <v>1206182</v>
      </c>
      <c r="T17" s="28">
        <v>3316</v>
      </c>
      <c r="U17" s="28">
        <v>54663</v>
      </c>
      <c r="V17" s="28">
        <v>5681</v>
      </c>
      <c r="W17" s="28">
        <v>0</v>
      </c>
      <c r="X17" s="28">
        <v>112096</v>
      </c>
      <c r="Y17" s="28">
        <v>5741</v>
      </c>
      <c r="Z17" s="28"/>
      <c r="AA17" s="28">
        <f t="shared" si="1"/>
        <v>1540994</v>
      </c>
      <c r="AB17" s="28">
        <v>1140248</v>
      </c>
      <c r="AC17" s="28">
        <v>400746</v>
      </c>
      <c r="AD17" s="28"/>
      <c r="AE17" s="28">
        <f t="shared" si="2"/>
        <v>84471</v>
      </c>
      <c r="AF17" s="28">
        <v>5846</v>
      </c>
      <c r="AG17" s="28">
        <v>77590</v>
      </c>
      <c r="AH17" s="28">
        <v>0</v>
      </c>
      <c r="AI17" s="28">
        <v>1035</v>
      </c>
      <c r="AJ17" s="20"/>
      <c r="AK17" s="20"/>
      <c r="AL17" s="20"/>
      <c r="AM17" s="20"/>
      <c r="AN17" s="20"/>
      <c r="AO17" s="20"/>
      <c r="AP17" s="20"/>
      <c r="AQ17" s="2"/>
      <c r="AR17" s="4"/>
      <c r="AS17" s="3"/>
    </row>
    <row r="18" spans="1:45" ht="16.5">
      <c r="A18" s="7" t="s">
        <v>66</v>
      </c>
      <c r="B18" s="28">
        <f>(+C18+D18+P18+AA18+AE18)*1</f>
        <v>7087455</v>
      </c>
      <c r="C18" s="28">
        <v>2251724</v>
      </c>
      <c r="D18" s="28">
        <f t="shared" si="3"/>
        <v>1747326</v>
      </c>
      <c r="E18" s="28">
        <v>1310489</v>
      </c>
      <c r="F18" s="28">
        <f>(SUM(G18:L18)+SUM('2015'!M18:N18))*1</f>
        <v>436837</v>
      </c>
      <c r="G18" s="28">
        <v>6244</v>
      </c>
      <c r="H18" s="28" t="s">
        <v>60</v>
      </c>
      <c r="I18" s="28">
        <v>106407</v>
      </c>
      <c r="J18" s="28">
        <v>26144</v>
      </c>
      <c r="K18" s="28" t="s">
        <v>60</v>
      </c>
      <c r="L18" s="28">
        <v>202057</v>
      </c>
      <c r="M18" s="28">
        <v>31492</v>
      </c>
      <c r="N18" s="28">
        <v>64493</v>
      </c>
      <c r="O18" s="28"/>
      <c r="P18" s="28">
        <f t="shared" si="0"/>
        <v>162700</v>
      </c>
      <c r="Q18" s="28">
        <v>4929</v>
      </c>
      <c r="R18" s="28" t="s">
        <v>60</v>
      </c>
      <c r="S18" s="28">
        <v>34942</v>
      </c>
      <c r="T18" s="28">
        <v>94</v>
      </c>
      <c r="U18" s="28">
        <v>37649</v>
      </c>
      <c r="V18" s="28">
        <v>4363</v>
      </c>
      <c r="W18" s="28" t="s">
        <v>60</v>
      </c>
      <c r="X18" s="28">
        <v>38465</v>
      </c>
      <c r="Y18" s="28">
        <v>42258</v>
      </c>
      <c r="Z18" s="28"/>
      <c r="AA18" s="28">
        <f t="shared" si="1"/>
        <v>2316727</v>
      </c>
      <c r="AB18" s="28">
        <v>1868468</v>
      </c>
      <c r="AC18" s="28">
        <v>448259</v>
      </c>
      <c r="AD18" s="28"/>
      <c r="AE18" s="28">
        <f t="shared" si="2"/>
        <v>608978</v>
      </c>
      <c r="AF18" s="28">
        <v>48274</v>
      </c>
      <c r="AG18" s="28">
        <v>480592</v>
      </c>
      <c r="AH18" s="28" t="s">
        <v>60</v>
      </c>
      <c r="AI18" s="28">
        <v>80112</v>
      </c>
      <c r="AJ18" s="20"/>
      <c r="AK18" s="20"/>
      <c r="AL18" s="20"/>
      <c r="AM18" s="20"/>
      <c r="AN18" s="20"/>
      <c r="AO18" s="20"/>
      <c r="AP18" s="20"/>
      <c r="AQ18" s="2"/>
      <c r="AR18" s="4"/>
      <c r="AS18" s="3"/>
    </row>
    <row r="19" spans="1:45" ht="16.5">
      <c r="A19" s="7" t="s">
        <v>10</v>
      </c>
      <c r="B19" s="28">
        <f>(+C19+D19+P19+AA19+AE19)*1</f>
        <v>37217759</v>
      </c>
      <c r="C19" s="28">
        <v>70</v>
      </c>
      <c r="D19" s="28">
        <f t="shared" si="3"/>
        <v>30336315</v>
      </c>
      <c r="E19" s="28">
        <v>21800895</v>
      </c>
      <c r="F19" s="28">
        <f>(SUM(G19:L19)+SUM('2015'!M19:N19))*1</f>
        <v>8535420</v>
      </c>
      <c r="G19" s="28">
        <v>459019</v>
      </c>
      <c r="H19" s="28">
        <v>198094</v>
      </c>
      <c r="I19" s="28">
        <v>690160</v>
      </c>
      <c r="J19" s="28">
        <v>2481760</v>
      </c>
      <c r="K19" s="28">
        <v>7401</v>
      </c>
      <c r="L19" s="28">
        <v>2689490</v>
      </c>
      <c r="M19" s="28">
        <v>1192906</v>
      </c>
      <c r="N19" s="28">
        <v>816590</v>
      </c>
      <c r="O19" s="28"/>
      <c r="P19" s="28">
        <f t="shared" si="0"/>
        <v>2138834</v>
      </c>
      <c r="Q19" s="28">
        <v>8515</v>
      </c>
      <c r="R19" s="28">
        <v>14000</v>
      </c>
      <c r="S19" s="28">
        <v>309821</v>
      </c>
      <c r="T19" s="28">
        <v>17303</v>
      </c>
      <c r="U19" s="28">
        <v>1381688</v>
      </c>
      <c r="V19" s="28">
        <v>155703</v>
      </c>
      <c r="W19" s="28">
        <v>25316</v>
      </c>
      <c r="X19" s="28">
        <v>216891</v>
      </c>
      <c r="Y19" s="28">
        <v>9597</v>
      </c>
      <c r="Z19" s="28"/>
      <c r="AA19" s="28">
        <f t="shared" si="1"/>
        <v>2237500</v>
      </c>
      <c r="AB19" s="28" t="s">
        <v>60</v>
      </c>
      <c r="AC19" s="28">
        <v>2237500</v>
      </c>
      <c r="AD19" s="28"/>
      <c r="AE19" s="28">
        <f t="shared" si="2"/>
        <v>2505040</v>
      </c>
      <c r="AF19" s="28">
        <v>410</v>
      </c>
      <c r="AG19" s="28">
        <v>2467410</v>
      </c>
      <c r="AH19" s="28">
        <v>37220</v>
      </c>
      <c r="AI19" s="28">
        <v>0</v>
      </c>
      <c r="AJ19" s="20"/>
      <c r="AK19" s="20"/>
      <c r="AL19" s="20"/>
      <c r="AM19" s="20"/>
      <c r="AN19" s="20"/>
      <c r="AO19" s="20"/>
      <c r="AP19" s="20"/>
      <c r="AQ19" s="2"/>
      <c r="AR19" s="4"/>
      <c r="AS19" s="3"/>
    </row>
    <row r="20" spans="1:45" ht="16.5">
      <c r="A20" s="7" t="s">
        <v>11</v>
      </c>
      <c r="B20" s="28">
        <f>(+C20+D20+P20+AA20+AE20)*1</f>
        <v>19723730</v>
      </c>
      <c r="C20" s="28">
        <v>862493</v>
      </c>
      <c r="D20" s="28">
        <f t="shared" si="3"/>
        <v>7555865</v>
      </c>
      <c r="E20" s="28">
        <v>5256592</v>
      </c>
      <c r="F20" s="28">
        <f>(SUM(G20:L20)+SUM('2015'!M20:N20))*1</f>
        <v>2299273</v>
      </c>
      <c r="G20" s="28">
        <v>184374</v>
      </c>
      <c r="H20" s="28" t="s">
        <v>60</v>
      </c>
      <c r="I20" s="28">
        <v>419653</v>
      </c>
      <c r="J20" s="28">
        <v>1025819</v>
      </c>
      <c r="K20" s="28">
        <v>0</v>
      </c>
      <c r="L20" s="28">
        <v>0</v>
      </c>
      <c r="M20" s="28">
        <v>215055</v>
      </c>
      <c r="N20" s="28">
        <v>454372</v>
      </c>
      <c r="O20" s="28"/>
      <c r="P20" s="28">
        <f t="shared" si="0"/>
        <v>626088</v>
      </c>
      <c r="Q20" s="28">
        <v>3972</v>
      </c>
      <c r="R20" s="28" t="s">
        <v>60</v>
      </c>
      <c r="S20" s="28">
        <v>39094</v>
      </c>
      <c r="T20" s="28">
        <v>23867</v>
      </c>
      <c r="U20" s="28">
        <v>351212</v>
      </c>
      <c r="V20" s="28">
        <v>102248</v>
      </c>
      <c r="W20" s="28" t="s">
        <v>60</v>
      </c>
      <c r="X20" s="28">
        <v>82893</v>
      </c>
      <c r="Y20" s="28">
        <v>22802</v>
      </c>
      <c r="Z20" s="28"/>
      <c r="AA20" s="28">
        <f t="shared" si="1"/>
        <v>10679060</v>
      </c>
      <c r="AB20" s="28">
        <v>9678524</v>
      </c>
      <c r="AC20" s="28">
        <v>1000536</v>
      </c>
      <c r="AD20" s="28"/>
      <c r="AE20" s="28">
        <f t="shared" si="2"/>
        <v>224</v>
      </c>
      <c r="AF20" s="28" t="s">
        <v>60</v>
      </c>
      <c r="AG20" s="28">
        <v>224</v>
      </c>
      <c r="AH20" s="28" t="s">
        <v>60</v>
      </c>
      <c r="AI20" s="28">
        <v>0</v>
      </c>
      <c r="AJ20" s="20"/>
      <c r="AK20" s="20"/>
      <c r="AL20" s="20"/>
      <c r="AM20" s="20"/>
      <c r="AN20" s="20"/>
      <c r="AO20" s="20"/>
      <c r="AP20" s="20"/>
      <c r="AQ20" s="2"/>
      <c r="AR20" s="4"/>
      <c r="AS20" s="3"/>
    </row>
    <row r="21" spans="1:45" ht="16.5">
      <c r="A21" s="7" t="s">
        <v>12</v>
      </c>
      <c r="B21" s="28">
        <f>(+D21+P21+AA21+AE21)*1</f>
        <v>6485563</v>
      </c>
      <c r="C21" s="28" t="s">
        <v>60</v>
      </c>
      <c r="D21" s="28">
        <f t="shared" si="3"/>
        <v>4082196</v>
      </c>
      <c r="E21" s="28">
        <v>2992707</v>
      </c>
      <c r="F21" s="28">
        <f>(SUM(G21:L21)+SUM('2015'!M21:N21))*1</f>
        <v>1089489</v>
      </c>
      <c r="G21" s="28">
        <v>50281</v>
      </c>
      <c r="H21" s="28">
        <v>0</v>
      </c>
      <c r="I21" s="28">
        <v>150872</v>
      </c>
      <c r="J21" s="28">
        <v>93066</v>
      </c>
      <c r="K21" s="28">
        <v>0</v>
      </c>
      <c r="L21" s="28">
        <v>163481</v>
      </c>
      <c r="M21" s="28">
        <v>129659</v>
      </c>
      <c r="N21" s="28">
        <v>502130</v>
      </c>
      <c r="O21" s="28"/>
      <c r="P21" s="28">
        <f t="shared" si="0"/>
        <v>252431</v>
      </c>
      <c r="Q21" s="28">
        <v>0</v>
      </c>
      <c r="R21" s="28">
        <v>0</v>
      </c>
      <c r="S21" s="28">
        <v>1647</v>
      </c>
      <c r="T21" s="28">
        <v>514</v>
      </c>
      <c r="U21" s="28">
        <v>178663</v>
      </c>
      <c r="V21" s="28">
        <v>272</v>
      </c>
      <c r="W21" s="28">
        <v>20755</v>
      </c>
      <c r="X21" s="28">
        <v>39372</v>
      </c>
      <c r="Y21" s="28">
        <v>11208</v>
      </c>
      <c r="Z21" s="28"/>
      <c r="AA21" s="28">
        <f t="shared" si="1"/>
        <v>2060164</v>
      </c>
      <c r="AB21" s="28">
        <v>1987915</v>
      </c>
      <c r="AC21" s="28">
        <v>72249</v>
      </c>
      <c r="AD21" s="28"/>
      <c r="AE21" s="28">
        <f t="shared" si="2"/>
        <v>90772</v>
      </c>
      <c r="AF21" s="28">
        <v>12071</v>
      </c>
      <c r="AG21" s="28">
        <v>78701</v>
      </c>
      <c r="AH21" s="28">
        <v>0</v>
      </c>
      <c r="AI21" s="28">
        <v>0</v>
      </c>
      <c r="AJ21" s="20"/>
      <c r="AK21" s="20"/>
      <c r="AL21" s="20"/>
      <c r="AM21" s="20"/>
      <c r="AN21" s="20"/>
      <c r="AO21" s="20"/>
      <c r="AP21" s="20"/>
      <c r="AQ21" s="2"/>
      <c r="AR21" s="2"/>
      <c r="AS21" s="3"/>
    </row>
    <row r="22" spans="1:45" ht="16.5">
      <c r="A22" s="7" t="s">
        <v>13</v>
      </c>
      <c r="B22" s="28">
        <f>(+D22+P22+AA22+AE22)*1</f>
        <v>3975445</v>
      </c>
      <c r="C22" s="28" t="s">
        <v>60</v>
      </c>
      <c r="D22" s="28">
        <f t="shared" si="3"/>
        <v>1940708</v>
      </c>
      <c r="E22" s="28">
        <v>1463802</v>
      </c>
      <c r="F22" s="28">
        <f>(SUM(G22:L22)+SUM('2015'!M22:N22))*1</f>
        <v>476906</v>
      </c>
      <c r="G22" s="28">
        <v>8937</v>
      </c>
      <c r="H22" s="28">
        <v>0</v>
      </c>
      <c r="I22" s="28">
        <v>84498</v>
      </c>
      <c r="J22" s="28">
        <v>258993</v>
      </c>
      <c r="K22" s="28">
        <v>3511</v>
      </c>
      <c r="L22" s="28">
        <v>1918</v>
      </c>
      <c r="M22" s="28">
        <v>48408</v>
      </c>
      <c r="N22" s="28">
        <v>70641</v>
      </c>
      <c r="O22" s="28"/>
      <c r="P22" s="28">
        <f t="shared" si="0"/>
        <v>333144</v>
      </c>
      <c r="Q22" s="28">
        <v>1701</v>
      </c>
      <c r="R22" s="28">
        <v>267</v>
      </c>
      <c r="S22" s="28">
        <v>2301</v>
      </c>
      <c r="T22" s="28">
        <v>37603</v>
      </c>
      <c r="U22" s="28">
        <v>142970</v>
      </c>
      <c r="V22" s="28">
        <v>10580</v>
      </c>
      <c r="W22" s="28">
        <v>56699</v>
      </c>
      <c r="X22" s="28">
        <v>77194</v>
      </c>
      <c r="Y22" s="28">
        <v>3829</v>
      </c>
      <c r="Z22" s="28"/>
      <c r="AA22" s="28">
        <f t="shared" si="1"/>
        <v>1695450</v>
      </c>
      <c r="AB22" s="28">
        <v>1478368</v>
      </c>
      <c r="AC22" s="28">
        <v>217082</v>
      </c>
      <c r="AD22" s="28"/>
      <c r="AE22" s="28">
        <f t="shared" si="2"/>
        <v>6143</v>
      </c>
      <c r="AF22" s="28">
        <v>0</v>
      </c>
      <c r="AG22" s="28">
        <v>0</v>
      </c>
      <c r="AH22" s="28">
        <v>6143</v>
      </c>
      <c r="AI22" s="28">
        <v>0</v>
      </c>
      <c r="AJ22" s="20"/>
      <c r="AK22" s="20"/>
      <c r="AL22" s="20"/>
      <c r="AM22" s="20"/>
      <c r="AN22" s="20"/>
      <c r="AO22" s="20"/>
      <c r="AP22" s="20"/>
      <c r="AQ22" s="2"/>
      <c r="AR22" s="2"/>
      <c r="AS22" s="3"/>
    </row>
    <row r="23" spans="1:45" ht="16.5">
      <c r="A23" s="7" t="s">
        <v>14</v>
      </c>
      <c r="B23" s="28">
        <f aca="true" t="shared" si="4" ref="B23:B41">(+C23+D23+P23+AA23+AE23)*1</f>
        <v>39283051</v>
      </c>
      <c r="C23" s="28">
        <v>60959</v>
      </c>
      <c r="D23" s="28">
        <f t="shared" si="3"/>
        <v>16102948</v>
      </c>
      <c r="E23" s="28">
        <v>8950818</v>
      </c>
      <c r="F23" s="28">
        <f>(SUM(G23:L23)+SUM('2015'!M23:N23))*1</f>
        <v>7152130</v>
      </c>
      <c r="G23" s="28">
        <v>283177</v>
      </c>
      <c r="H23" s="28">
        <v>746846</v>
      </c>
      <c r="I23" s="28">
        <v>379773</v>
      </c>
      <c r="J23" s="28">
        <v>1293272</v>
      </c>
      <c r="K23" s="28">
        <v>6360</v>
      </c>
      <c r="L23" s="28">
        <v>1675695</v>
      </c>
      <c r="M23" s="28">
        <v>861954</v>
      </c>
      <c r="N23" s="28">
        <v>1905053</v>
      </c>
      <c r="O23" s="28"/>
      <c r="P23" s="28">
        <f t="shared" si="0"/>
        <v>2730407</v>
      </c>
      <c r="Q23" s="28">
        <v>13156</v>
      </c>
      <c r="R23" s="28">
        <v>14861</v>
      </c>
      <c r="S23" s="28">
        <v>358214</v>
      </c>
      <c r="T23" s="28">
        <v>39734</v>
      </c>
      <c r="U23" s="28">
        <v>1675694</v>
      </c>
      <c r="V23" s="28">
        <v>118374</v>
      </c>
      <c r="W23" s="28">
        <v>18196</v>
      </c>
      <c r="X23" s="28">
        <v>455585</v>
      </c>
      <c r="Y23" s="28">
        <v>36593</v>
      </c>
      <c r="Z23" s="28"/>
      <c r="AA23" s="28">
        <f t="shared" si="1"/>
        <v>19968083</v>
      </c>
      <c r="AB23" s="28">
        <v>15913816</v>
      </c>
      <c r="AC23" s="28">
        <v>4054267</v>
      </c>
      <c r="AD23" s="28"/>
      <c r="AE23" s="28">
        <f t="shared" si="2"/>
        <v>420654</v>
      </c>
      <c r="AF23" s="28">
        <v>354570</v>
      </c>
      <c r="AG23" s="28">
        <v>66084</v>
      </c>
      <c r="AH23" s="28" t="s">
        <v>60</v>
      </c>
      <c r="AI23" s="28">
        <v>0</v>
      </c>
      <c r="AJ23" s="20"/>
      <c r="AK23" s="20"/>
      <c r="AL23" s="20"/>
      <c r="AM23" s="20"/>
      <c r="AN23" s="20"/>
      <c r="AO23" s="20"/>
      <c r="AP23" s="20"/>
      <c r="AQ23" s="2"/>
      <c r="AR23" s="4"/>
      <c r="AS23" s="3"/>
    </row>
    <row r="24" spans="1:45" ht="16.5">
      <c r="A24" s="7" t="s">
        <v>15</v>
      </c>
      <c r="B24" s="28">
        <f t="shared" si="4"/>
        <v>17399650</v>
      </c>
      <c r="C24" s="28">
        <v>8834</v>
      </c>
      <c r="D24" s="28">
        <f t="shared" si="3"/>
        <v>10591278</v>
      </c>
      <c r="E24" s="28">
        <v>7279604</v>
      </c>
      <c r="F24" s="28">
        <f>(SUM(G24:L24)+SUM('2015'!M24:N24))*1</f>
        <v>3311674</v>
      </c>
      <c r="G24" s="28">
        <v>46064</v>
      </c>
      <c r="H24" s="28">
        <v>618600</v>
      </c>
      <c r="I24" s="28">
        <v>221100</v>
      </c>
      <c r="J24" s="28">
        <v>832006</v>
      </c>
      <c r="K24" s="28">
        <v>2186</v>
      </c>
      <c r="L24" s="28">
        <v>238775</v>
      </c>
      <c r="M24" s="28">
        <v>439264</v>
      </c>
      <c r="N24" s="28">
        <v>913679</v>
      </c>
      <c r="O24" s="28"/>
      <c r="P24" s="28">
        <f t="shared" si="0"/>
        <v>656381</v>
      </c>
      <c r="Q24" s="28">
        <v>13464</v>
      </c>
      <c r="R24" s="28">
        <v>6724</v>
      </c>
      <c r="S24" s="28">
        <v>7556</v>
      </c>
      <c r="T24" s="28">
        <v>19508</v>
      </c>
      <c r="U24" s="28">
        <v>255110</v>
      </c>
      <c r="V24" s="28">
        <v>223978</v>
      </c>
      <c r="W24" s="28">
        <v>0</v>
      </c>
      <c r="X24" s="28">
        <v>39773</v>
      </c>
      <c r="Y24" s="28">
        <v>90268</v>
      </c>
      <c r="Z24" s="28"/>
      <c r="AA24" s="28">
        <f t="shared" si="1"/>
        <v>6136548</v>
      </c>
      <c r="AB24" s="28">
        <v>5232976</v>
      </c>
      <c r="AC24" s="28">
        <v>903572</v>
      </c>
      <c r="AD24" s="28"/>
      <c r="AE24" s="28">
        <f t="shared" si="2"/>
        <v>6609</v>
      </c>
      <c r="AF24" s="28">
        <v>4594</v>
      </c>
      <c r="AG24" s="28" t="s">
        <v>60</v>
      </c>
      <c r="AH24" s="28">
        <v>2015</v>
      </c>
      <c r="AI24" s="28">
        <v>0</v>
      </c>
      <c r="AJ24" s="20"/>
      <c r="AK24" s="20"/>
      <c r="AL24" s="20"/>
      <c r="AM24" s="20"/>
      <c r="AN24" s="20"/>
      <c r="AO24" s="20"/>
      <c r="AP24" s="20"/>
      <c r="AQ24" s="2"/>
      <c r="AR24" s="2"/>
      <c r="AS24" s="3"/>
    </row>
    <row r="25" spans="1:45" ht="16.5">
      <c r="A25" s="7" t="s">
        <v>16</v>
      </c>
      <c r="B25" s="28">
        <f t="shared" si="4"/>
        <v>9189255</v>
      </c>
      <c r="C25" s="28">
        <v>1772</v>
      </c>
      <c r="D25" s="28">
        <f t="shared" si="3"/>
        <v>4268628</v>
      </c>
      <c r="E25" s="28">
        <v>3040627</v>
      </c>
      <c r="F25" s="28">
        <f>(SUM(G25:L25)+SUM('2015'!M25:N25))*1</f>
        <v>1228001</v>
      </c>
      <c r="G25" s="28">
        <v>22686</v>
      </c>
      <c r="H25" s="28">
        <v>288085</v>
      </c>
      <c r="I25" s="28">
        <v>109593</v>
      </c>
      <c r="J25" s="28">
        <v>541813</v>
      </c>
      <c r="K25" s="28">
        <v>3865</v>
      </c>
      <c r="L25" s="28">
        <v>6177</v>
      </c>
      <c r="M25" s="28">
        <v>223069</v>
      </c>
      <c r="N25" s="28">
        <v>32713</v>
      </c>
      <c r="O25" s="28"/>
      <c r="P25" s="28">
        <f t="shared" si="0"/>
        <v>874778</v>
      </c>
      <c r="Q25" s="28">
        <v>15315</v>
      </c>
      <c r="R25" s="28">
        <v>23268</v>
      </c>
      <c r="S25" s="28">
        <v>42286</v>
      </c>
      <c r="T25" s="28">
        <v>27891</v>
      </c>
      <c r="U25" s="28">
        <v>594080</v>
      </c>
      <c r="V25" s="28">
        <v>20871</v>
      </c>
      <c r="W25" s="28">
        <v>9793</v>
      </c>
      <c r="X25" s="28">
        <v>139123</v>
      </c>
      <c r="Y25" s="28">
        <v>2151</v>
      </c>
      <c r="Z25" s="28"/>
      <c r="AA25" s="28">
        <f t="shared" si="1"/>
        <v>3934855</v>
      </c>
      <c r="AB25" s="28">
        <v>3471617</v>
      </c>
      <c r="AC25" s="28">
        <v>463238</v>
      </c>
      <c r="AD25" s="28"/>
      <c r="AE25" s="28">
        <f t="shared" si="2"/>
        <v>109222</v>
      </c>
      <c r="AF25" s="28">
        <v>89807</v>
      </c>
      <c r="AG25" s="28">
        <v>19415</v>
      </c>
      <c r="AH25" s="28" t="s">
        <v>60</v>
      </c>
      <c r="AI25" s="28">
        <v>0</v>
      </c>
      <c r="AJ25" s="20"/>
      <c r="AK25" s="20"/>
      <c r="AL25" s="20"/>
      <c r="AM25" s="20"/>
      <c r="AN25" s="20"/>
      <c r="AO25" s="20"/>
      <c r="AP25" s="20"/>
      <c r="AQ25" s="2"/>
      <c r="AR25" s="2"/>
      <c r="AS25" s="3"/>
    </row>
    <row r="26" spans="1:45" ht="16.5">
      <c r="A26" s="7" t="s">
        <v>17</v>
      </c>
      <c r="B26" s="28">
        <f t="shared" si="4"/>
        <v>7883960</v>
      </c>
      <c r="C26" s="28">
        <v>658758</v>
      </c>
      <c r="D26" s="28">
        <f t="shared" si="3"/>
        <v>3977806</v>
      </c>
      <c r="E26" s="28">
        <v>3052986</v>
      </c>
      <c r="F26" s="28">
        <f>(SUM(G26:L26)+SUM('2015'!M26:N26))*1</f>
        <v>924820</v>
      </c>
      <c r="G26" s="28">
        <v>132589</v>
      </c>
      <c r="H26" s="28">
        <v>319</v>
      </c>
      <c r="I26" s="28">
        <v>211766</v>
      </c>
      <c r="J26" s="28">
        <v>439045</v>
      </c>
      <c r="K26" s="28">
        <v>0</v>
      </c>
      <c r="L26" s="28">
        <v>371</v>
      </c>
      <c r="M26" s="28">
        <v>96303</v>
      </c>
      <c r="N26" s="28">
        <v>44427</v>
      </c>
      <c r="O26" s="28"/>
      <c r="P26" s="28">
        <f t="shared" si="0"/>
        <v>378193</v>
      </c>
      <c r="Q26" s="28">
        <v>2567</v>
      </c>
      <c r="R26" s="28">
        <v>7261</v>
      </c>
      <c r="S26" s="28">
        <v>22556</v>
      </c>
      <c r="T26" s="28">
        <v>25092</v>
      </c>
      <c r="U26" s="28">
        <v>226837</v>
      </c>
      <c r="V26" s="28">
        <v>11314</v>
      </c>
      <c r="W26" s="28">
        <v>5248</v>
      </c>
      <c r="X26" s="28">
        <v>74704</v>
      </c>
      <c r="Y26" s="28">
        <v>2614</v>
      </c>
      <c r="Z26" s="28"/>
      <c r="AA26" s="28">
        <f t="shared" si="1"/>
        <v>2721257</v>
      </c>
      <c r="AB26" s="28">
        <v>2262951</v>
      </c>
      <c r="AC26" s="28">
        <v>458306</v>
      </c>
      <c r="AD26" s="28"/>
      <c r="AE26" s="28">
        <f t="shared" si="2"/>
        <v>147946</v>
      </c>
      <c r="AF26" s="28">
        <v>-131</v>
      </c>
      <c r="AG26" s="28">
        <v>0</v>
      </c>
      <c r="AH26" s="28">
        <v>148077</v>
      </c>
      <c r="AI26" s="28">
        <v>0</v>
      </c>
      <c r="AJ26" s="20"/>
      <c r="AK26" s="20"/>
      <c r="AL26" s="20"/>
      <c r="AM26" s="20"/>
      <c r="AN26" s="20"/>
      <c r="AO26" s="20"/>
      <c r="AP26" s="20"/>
      <c r="AQ26" s="2"/>
      <c r="AR26" s="2"/>
      <c r="AS26" s="3"/>
    </row>
    <row r="27" spans="1:45" ht="16.5">
      <c r="A27" s="7" t="s">
        <v>18</v>
      </c>
      <c r="B27" s="28">
        <f t="shared" si="4"/>
        <v>11597983</v>
      </c>
      <c r="C27" s="28">
        <v>563435</v>
      </c>
      <c r="D27" s="28">
        <f t="shared" si="3"/>
        <v>5450451</v>
      </c>
      <c r="E27" s="28">
        <v>3267331</v>
      </c>
      <c r="F27" s="28">
        <f>(SUM(G27:L27)+SUM('2015'!M27:N27))*1</f>
        <v>2183120</v>
      </c>
      <c r="G27" s="28">
        <v>131951</v>
      </c>
      <c r="H27" s="28">
        <v>155</v>
      </c>
      <c r="I27" s="28">
        <v>146481</v>
      </c>
      <c r="J27" s="28">
        <v>850276</v>
      </c>
      <c r="K27" s="28">
        <v>2965</v>
      </c>
      <c r="L27" s="28">
        <v>63575</v>
      </c>
      <c r="M27" s="28">
        <v>242232</v>
      </c>
      <c r="N27" s="28">
        <v>745485</v>
      </c>
      <c r="O27" s="28"/>
      <c r="P27" s="28">
        <f t="shared" si="0"/>
        <v>487834</v>
      </c>
      <c r="Q27" s="28">
        <v>6495</v>
      </c>
      <c r="R27" s="28">
        <v>248</v>
      </c>
      <c r="S27" s="28">
        <v>100367</v>
      </c>
      <c r="T27" s="28">
        <v>27925</v>
      </c>
      <c r="U27" s="28">
        <v>202663</v>
      </c>
      <c r="V27" s="28">
        <v>16428</v>
      </c>
      <c r="W27" s="28">
        <v>0</v>
      </c>
      <c r="X27" s="28">
        <v>128470</v>
      </c>
      <c r="Y27" s="28">
        <v>5238</v>
      </c>
      <c r="Z27" s="28"/>
      <c r="AA27" s="28">
        <f t="shared" si="1"/>
        <v>4821411</v>
      </c>
      <c r="AB27" s="28">
        <v>4069501</v>
      </c>
      <c r="AC27" s="28">
        <v>751910</v>
      </c>
      <c r="AD27" s="28"/>
      <c r="AE27" s="28">
        <f t="shared" si="2"/>
        <v>274852</v>
      </c>
      <c r="AF27" s="28">
        <v>50976</v>
      </c>
      <c r="AG27" s="28">
        <v>3263</v>
      </c>
      <c r="AH27" s="28">
        <v>220613</v>
      </c>
      <c r="AI27" s="28">
        <v>0</v>
      </c>
      <c r="AJ27" s="20"/>
      <c r="AK27" s="20"/>
      <c r="AL27" s="20"/>
      <c r="AM27" s="20"/>
      <c r="AN27" s="20"/>
      <c r="AO27" s="20"/>
      <c r="AP27" s="20"/>
      <c r="AQ27" s="2"/>
      <c r="AR27" s="4"/>
      <c r="AS27" s="3"/>
    </row>
    <row r="28" spans="1:45" ht="16.5">
      <c r="A28" s="7" t="s">
        <v>19</v>
      </c>
      <c r="B28" s="28">
        <f t="shared" si="4"/>
        <v>9718755</v>
      </c>
      <c r="C28" s="28">
        <v>56658</v>
      </c>
      <c r="D28" s="28">
        <f t="shared" si="3"/>
        <v>5307657</v>
      </c>
      <c r="E28" s="28">
        <v>2926783</v>
      </c>
      <c r="F28" s="28">
        <f>(SUM(G28:L28)+SUM('2015'!M28:N28))*1</f>
        <v>2380874</v>
      </c>
      <c r="G28" s="28">
        <v>57416</v>
      </c>
      <c r="H28" s="28">
        <v>713800</v>
      </c>
      <c r="I28" s="28">
        <v>438179</v>
      </c>
      <c r="J28" s="28">
        <v>606410</v>
      </c>
      <c r="K28" s="28">
        <v>4356</v>
      </c>
      <c r="L28" s="28">
        <v>9072</v>
      </c>
      <c r="M28" s="28">
        <v>138400</v>
      </c>
      <c r="N28" s="28">
        <v>413241</v>
      </c>
      <c r="O28" s="28"/>
      <c r="P28" s="28">
        <f t="shared" si="0"/>
        <v>386352</v>
      </c>
      <c r="Q28" s="28" t="s">
        <v>60</v>
      </c>
      <c r="R28" s="28">
        <v>0</v>
      </c>
      <c r="S28" s="28">
        <v>146329</v>
      </c>
      <c r="T28" s="28">
        <v>31098</v>
      </c>
      <c r="U28" s="28">
        <v>76004</v>
      </c>
      <c r="V28" s="28">
        <v>11082</v>
      </c>
      <c r="W28" s="28">
        <v>6989</v>
      </c>
      <c r="X28" s="28">
        <v>110702</v>
      </c>
      <c r="Y28" s="28">
        <v>4148</v>
      </c>
      <c r="Z28" s="28"/>
      <c r="AA28" s="28">
        <f t="shared" si="1"/>
        <v>3236754</v>
      </c>
      <c r="AB28" s="28">
        <v>2983104</v>
      </c>
      <c r="AC28" s="28">
        <v>253650</v>
      </c>
      <c r="AD28" s="28"/>
      <c r="AE28" s="28">
        <f t="shared" si="2"/>
        <v>731334</v>
      </c>
      <c r="AF28" s="28">
        <v>4</v>
      </c>
      <c r="AG28" s="28">
        <v>0</v>
      </c>
      <c r="AH28" s="28">
        <v>731330</v>
      </c>
      <c r="AI28" s="28">
        <v>0</v>
      </c>
      <c r="AJ28" s="20"/>
      <c r="AK28" s="20"/>
      <c r="AL28" s="20"/>
      <c r="AM28" s="20"/>
      <c r="AN28" s="20"/>
      <c r="AO28" s="20"/>
      <c r="AP28" s="20"/>
      <c r="AQ28" s="2"/>
      <c r="AR28" s="4"/>
      <c r="AS28" s="3"/>
    </row>
    <row r="29" spans="1:45" ht="16.5">
      <c r="A29" s="7" t="s">
        <v>20</v>
      </c>
      <c r="B29" s="28">
        <f t="shared" si="4"/>
        <v>4064075</v>
      </c>
      <c r="C29" s="28">
        <v>37028</v>
      </c>
      <c r="D29" s="28">
        <f t="shared" si="3"/>
        <v>1999051</v>
      </c>
      <c r="E29" s="28">
        <v>1280298</v>
      </c>
      <c r="F29" s="28">
        <f>(SUM(G29:L29)+SUM('2015'!M29:N29))*1</f>
        <v>718753</v>
      </c>
      <c r="G29" s="28">
        <v>18312</v>
      </c>
      <c r="H29" s="28">
        <v>51555</v>
      </c>
      <c r="I29" s="28">
        <v>98353</v>
      </c>
      <c r="J29" s="28">
        <v>243891</v>
      </c>
      <c r="K29" s="28">
        <v>1883</v>
      </c>
      <c r="L29" s="28">
        <v>33484</v>
      </c>
      <c r="M29" s="28">
        <v>136913</v>
      </c>
      <c r="N29" s="28">
        <v>134362</v>
      </c>
      <c r="O29" s="28"/>
      <c r="P29" s="28">
        <f t="shared" si="0"/>
        <v>268026</v>
      </c>
      <c r="Q29" s="28">
        <v>6300</v>
      </c>
      <c r="R29" s="28">
        <v>643</v>
      </c>
      <c r="S29" s="28">
        <v>9845</v>
      </c>
      <c r="T29" s="28">
        <v>16802</v>
      </c>
      <c r="U29" s="28">
        <v>106876</v>
      </c>
      <c r="V29" s="28">
        <v>9600</v>
      </c>
      <c r="W29" s="28">
        <v>0</v>
      </c>
      <c r="X29" s="28">
        <v>108891</v>
      </c>
      <c r="Y29" s="28">
        <v>9069</v>
      </c>
      <c r="Z29" s="28"/>
      <c r="AA29" s="28">
        <f t="shared" si="1"/>
        <v>1702096</v>
      </c>
      <c r="AB29" s="28">
        <v>1533130</v>
      </c>
      <c r="AC29" s="28">
        <v>168966</v>
      </c>
      <c r="AD29" s="28"/>
      <c r="AE29" s="28">
        <f t="shared" si="2"/>
        <v>57874</v>
      </c>
      <c r="AF29" s="28">
        <v>31196</v>
      </c>
      <c r="AG29" s="28">
        <v>26678</v>
      </c>
      <c r="AH29" s="28" t="s">
        <v>60</v>
      </c>
      <c r="AI29" s="28">
        <v>0</v>
      </c>
      <c r="AJ29" s="20"/>
      <c r="AK29" s="20"/>
      <c r="AL29" s="20"/>
      <c r="AM29" s="20"/>
      <c r="AN29" s="20"/>
      <c r="AO29" s="20"/>
      <c r="AP29" s="20"/>
      <c r="AQ29" s="2"/>
      <c r="AR29" s="4"/>
      <c r="AS29" s="3"/>
    </row>
    <row r="30" spans="1:45" ht="16.5">
      <c r="A30" s="7" t="s">
        <v>21</v>
      </c>
      <c r="B30" s="28">
        <f t="shared" si="4"/>
        <v>19849988</v>
      </c>
      <c r="C30" s="28">
        <v>738170</v>
      </c>
      <c r="D30" s="28">
        <f t="shared" si="3"/>
        <v>8299002</v>
      </c>
      <c r="E30" s="28">
        <v>4409919</v>
      </c>
      <c r="F30" s="28">
        <f>(SUM(G30:L30)+SUM('2015'!M30:N30))*1</f>
        <v>3889083</v>
      </c>
      <c r="G30" s="28">
        <v>30956</v>
      </c>
      <c r="H30" s="28">
        <v>416479</v>
      </c>
      <c r="I30" s="28">
        <v>444691</v>
      </c>
      <c r="J30" s="28">
        <v>923483</v>
      </c>
      <c r="K30" s="28">
        <v>1138</v>
      </c>
      <c r="L30" s="28">
        <v>136006</v>
      </c>
      <c r="M30" s="28">
        <v>391451</v>
      </c>
      <c r="N30" s="28">
        <v>1544879</v>
      </c>
      <c r="O30" s="28"/>
      <c r="P30" s="28">
        <f t="shared" si="0"/>
        <v>851466</v>
      </c>
      <c r="Q30" s="28">
        <v>1385</v>
      </c>
      <c r="R30" s="28">
        <v>2776</v>
      </c>
      <c r="S30" s="28">
        <v>108642</v>
      </c>
      <c r="T30" s="28">
        <v>18360</v>
      </c>
      <c r="U30" s="28">
        <v>485119</v>
      </c>
      <c r="V30" s="28">
        <v>35987</v>
      </c>
      <c r="W30" s="28" t="s">
        <v>60</v>
      </c>
      <c r="X30" s="28">
        <v>197289</v>
      </c>
      <c r="Y30" s="28">
        <v>1908</v>
      </c>
      <c r="Z30" s="28"/>
      <c r="AA30" s="28">
        <f t="shared" si="1"/>
        <v>9349733</v>
      </c>
      <c r="AB30" s="28">
        <v>8346145</v>
      </c>
      <c r="AC30" s="28">
        <v>1003588</v>
      </c>
      <c r="AD30" s="28"/>
      <c r="AE30" s="28">
        <f t="shared" si="2"/>
        <v>611617</v>
      </c>
      <c r="AF30" s="28">
        <v>243412</v>
      </c>
      <c r="AG30" s="28">
        <v>170410</v>
      </c>
      <c r="AH30" s="28" t="s">
        <v>60</v>
      </c>
      <c r="AI30" s="28">
        <v>197795</v>
      </c>
      <c r="AJ30" s="20"/>
      <c r="AK30" s="20"/>
      <c r="AL30" s="20"/>
      <c r="AM30" s="20"/>
      <c r="AN30" s="20"/>
      <c r="AO30" s="20"/>
      <c r="AP30" s="20"/>
      <c r="AQ30" s="2"/>
      <c r="AR30" s="4"/>
      <c r="AS30" s="3"/>
    </row>
    <row r="31" spans="1:45" ht="16.5">
      <c r="A31" s="7" t="s">
        <v>22</v>
      </c>
      <c r="B31" s="28">
        <f t="shared" si="4"/>
        <v>27012206</v>
      </c>
      <c r="C31" s="28">
        <v>5311</v>
      </c>
      <c r="D31" s="28">
        <f t="shared" si="3"/>
        <v>8274172</v>
      </c>
      <c r="E31" s="28">
        <v>5803934</v>
      </c>
      <c r="F31" s="28">
        <f>(SUM(G31:L31)+SUM('2015'!M31:N31))*1</f>
        <v>2470238</v>
      </c>
      <c r="G31" s="28">
        <v>80815</v>
      </c>
      <c r="H31" s="28">
        <v>4470</v>
      </c>
      <c r="I31" s="28">
        <v>367832</v>
      </c>
      <c r="J31" s="28">
        <v>756121</v>
      </c>
      <c r="K31" s="28">
        <v>1203</v>
      </c>
      <c r="L31" s="28">
        <v>23736</v>
      </c>
      <c r="M31" s="28">
        <v>647101</v>
      </c>
      <c r="N31" s="28">
        <v>588960</v>
      </c>
      <c r="O31" s="28"/>
      <c r="P31" s="28">
        <f t="shared" si="0"/>
        <v>1213135</v>
      </c>
      <c r="Q31" s="28">
        <v>3345</v>
      </c>
      <c r="R31" s="28">
        <v>170841</v>
      </c>
      <c r="S31" s="28">
        <v>25653</v>
      </c>
      <c r="T31" s="28">
        <v>5489</v>
      </c>
      <c r="U31" s="28">
        <v>441078</v>
      </c>
      <c r="V31" s="28">
        <v>109266</v>
      </c>
      <c r="W31" s="28">
        <v>0</v>
      </c>
      <c r="X31" s="28">
        <v>295550</v>
      </c>
      <c r="Y31" s="28">
        <v>161913</v>
      </c>
      <c r="Z31" s="28"/>
      <c r="AA31" s="28">
        <f t="shared" si="1"/>
        <v>16719284</v>
      </c>
      <c r="AB31" s="28">
        <v>14491903</v>
      </c>
      <c r="AC31" s="28">
        <v>2227381</v>
      </c>
      <c r="AD31" s="28"/>
      <c r="AE31" s="28">
        <f t="shared" si="2"/>
        <v>800304</v>
      </c>
      <c r="AF31" s="28">
        <v>340903</v>
      </c>
      <c r="AG31" s="28">
        <v>261898</v>
      </c>
      <c r="AH31" s="28" t="s">
        <v>60</v>
      </c>
      <c r="AI31" s="28">
        <v>197503</v>
      </c>
      <c r="AJ31" s="20"/>
      <c r="AK31" s="20"/>
      <c r="AL31" s="20"/>
      <c r="AM31" s="20"/>
      <c r="AN31" s="20"/>
      <c r="AO31" s="20"/>
      <c r="AP31" s="20"/>
      <c r="AQ31" s="2"/>
      <c r="AR31" s="2"/>
      <c r="AS31" s="3"/>
    </row>
    <row r="32" spans="1:45" ht="16.5">
      <c r="A32" s="7" t="s">
        <v>23</v>
      </c>
      <c r="B32" s="28">
        <f t="shared" si="4"/>
        <v>26957337</v>
      </c>
      <c r="C32" s="28">
        <v>1963036</v>
      </c>
      <c r="D32" s="28">
        <f t="shared" si="3"/>
        <v>13124461</v>
      </c>
      <c r="E32" s="28">
        <v>9211783</v>
      </c>
      <c r="F32" s="28">
        <f>(SUM(G32:L32)+SUM('2015'!M32:N32))*1</f>
        <v>3912678</v>
      </c>
      <c r="G32" s="28">
        <v>145399</v>
      </c>
      <c r="H32" s="28">
        <v>110785</v>
      </c>
      <c r="I32" s="28">
        <v>322999</v>
      </c>
      <c r="J32" s="28">
        <v>1010395</v>
      </c>
      <c r="K32" s="28">
        <v>3904</v>
      </c>
      <c r="L32" s="28">
        <v>28084</v>
      </c>
      <c r="M32" s="28">
        <v>959852</v>
      </c>
      <c r="N32" s="28">
        <v>1331260</v>
      </c>
      <c r="O32" s="28"/>
      <c r="P32" s="28">
        <f t="shared" si="0"/>
        <v>1563500</v>
      </c>
      <c r="Q32" s="28">
        <v>17201</v>
      </c>
      <c r="R32" s="28">
        <v>0</v>
      </c>
      <c r="S32" s="28">
        <v>22820</v>
      </c>
      <c r="T32" s="28">
        <v>62501</v>
      </c>
      <c r="U32" s="28">
        <v>1018071</v>
      </c>
      <c r="V32" s="28">
        <v>56917</v>
      </c>
      <c r="W32" s="28">
        <v>29803</v>
      </c>
      <c r="X32" s="28">
        <v>159782</v>
      </c>
      <c r="Y32" s="28">
        <v>196405</v>
      </c>
      <c r="Z32" s="28"/>
      <c r="AA32" s="28">
        <f t="shared" si="1"/>
        <v>10010943</v>
      </c>
      <c r="AB32" s="28">
        <v>8825375</v>
      </c>
      <c r="AC32" s="28">
        <v>1185568</v>
      </c>
      <c r="AD32" s="28"/>
      <c r="AE32" s="28">
        <f t="shared" si="2"/>
        <v>295397</v>
      </c>
      <c r="AF32" s="28">
        <v>110</v>
      </c>
      <c r="AG32" s="28">
        <v>258399</v>
      </c>
      <c r="AH32" s="28">
        <v>36883</v>
      </c>
      <c r="AI32" s="28">
        <v>5</v>
      </c>
      <c r="AJ32" s="20"/>
      <c r="AK32" s="20"/>
      <c r="AL32" s="20"/>
      <c r="AM32" s="20"/>
      <c r="AN32" s="20"/>
      <c r="AO32" s="20"/>
      <c r="AP32" s="20"/>
      <c r="AQ32" s="2"/>
      <c r="AR32" s="2"/>
      <c r="AS32" s="3"/>
    </row>
    <row r="33" spans="1:45" ht="16.5">
      <c r="A33" s="7" t="s">
        <v>24</v>
      </c>
      <c r="B33" s="28">
        <f t="shared" si="4"/>
        <v>24439253</v>
      </c>
      <c r="C33" s="28">
        <v>839487</v>
      </c>
      <c r="D33" s="28">
        <f t="shared" si="3"/>
        <v>9953411</v>
      </c>
      <c r="E33" s="28">
        <v>5483791</v>
      </c>
      <c r="F33" s="28">
        <f>(SUM(G33:L33)+SUM('2015'!M33:N33))*1</f>
        <v>4469620</v>
      </c>
      <c r="G33" s="28">
        <v>85142</v>
      </c>
      <c r="H33" s="28">
        <v>49063</v>
      </c>
      <c r="I33" s="28">
        <v>437806</v>
      </c>
      <c r="J33" s="28">
        <v>884596</v>
      </c>
      <c r="K33" s="28">
        <v>514</v>
      </c>
      <c r="L33" s="28">
        <v>12</v>
      </c>
      <c r="M33" s="28">
        <v>652046</v>
      </c>
      <c r="N33" s="28">
        <v>2360441</v>
      </c>
      <c r="O33" s="28"/>
      <c r="P33" s="28">
        <f t="shared" si="0"/>
        <v>1392055</v>
      </c>
      <c r="Q33" s="28">
        <v>2307</v>
      </c>
      <c r="R33" s="28">
        <v>1181</v>
      </c>
      <c r="S33" s="28">
        <v>7824</v>
      </c>
      <c r="T33" s="28">
        <v>63283</v>
      </c>
      <c r="U33" s="28">
        <v>727385</v>
      </c>
      <c r="V33" s="28">
        <v>45713</v>
      </c>
      <c r="W33" s="28">
        <v>734</v>
      </c>
      <c r="X33" s="28">
        <v>484485</v>
      </c>
      <c r="Y33" s="28">
        <v>59143</v>
      </c>
      <c r="Z33" s="28"/>
      <c r="AA33" s="28">
        <f t="shared" si="1"/>
        <v>11846676</v>
      </c>
      <c r="AB33" s="28">
        <v>10370047</v>
      </c>
      <c r="AC33" s="28">
        <v>1476629</v>
      </c>
      <c r="AD33" s="28"/>
      <c r="AE33" s="28">
        <f t="shared" si="2"/>
        <v>407624</v>
      </c>
      <c r="AF33" s="28">
        <v>141262</v>
      </c>
      <c r="AG33" s="28">
        <v>207431</v>
      </c>
      <c r="AH33" s="28">
        <v>58931</v>
      </c>
      <c r="AI33" s="28">
        <v>0</v>
      </c>
      <c r="AJ33" s="20"/>
      <c r="AK33" s="20"/>
      <c r="AL33" s="20"/>
      <c r="AM33" s="20"/>
      <c r="AN33" s="20"/>
      <c r="AO33" s="20"/>
      <c r="AP33" s="20"/>
      <c r="AQ33" s="2"/>
      <c r="AR33" s="2"/>
      <c r="AS33" s="3"/>
    </row>
    <row r="34" spans="1:45" ht="16.5">
      <c r="A34" s="7" t="s">
        <v>25</v>
      </c>
      <c r="B34" s="28">
        <f t="shared" si="4"/>
        <v>7906514</v>
      </c>
      <c r="C34" s="28">
        <v>25961</v>
      </c>
      <c r="D34" s="28">
        <f t="shared" si="3"/>
        <v>4873512</v>
      </c>
      <c r="E34" s="28">
        <v>3422774</v>
      </c>
      <c r="F34" s="28">
        <f>(SUM(G34:L34)+SUM('2015'!M34:N34))*1</f>
        <v>1450738</v>
      </c>
      <c r="G34" s="28">
        <v>42094</v>
      </c>
      <c r="H34" s="28">
        <v>131270</v>
      </c>
      <c r="I34" s="28">
        <v>299127</v>
      </c>
      <c r="J34" s="28">
        <v>428013</v>
      </c>
      <c r="K34" s="28">
        <v>0</v>
      </c>
      <c r="L34" s="28">
        <v>1655</v>
      </c>
      <c r="M34" s="28">
        <v>148302</v>
      </c>
      <c r="N34" s="28">
        <v>400277</v>
      </c>
      <c r="O34" s="28"/>
      <c r="P34" s="28">
        <f t="shared" si="0"/>
        <v>606432</v>
      </c>
      <c r="Q34" s="28">
        <v>3282</v>
      </c>
      <c r="R34" s="28">
        <v>33981</v>
      </c>
      <c r="S34" s="28">
        <v>170546</v>
      </c>
      <c r="T34" s="28">
        <v>2372</v>
      </c>
      <c r="U34" s="28">
        <v>162773</v>
      </c>
      <c r="V34" s="28">
        <v>45902</v>
      </c>
      <c r="W34" s="28">
        <v>9054</v>
      </c>
      <c r="X34" s="28">
        <v>122097</v>
      </c>
      <c r="Y34" s="28">
        <v>56425</v>
      </c>
      <c r="Z34" s="28"/>
      <c r="AA34" s="28">
        <f t="shared" si="1"/>
        <v>2317985</v>
      </c>
      <c r="AB34" s="28">
        <v>1783438</v>
      </c>
      <c r="AC34" s="28">
        <v>534547</v>
      </c>
      <c r="AD34" s="28"/>
      <c r="AE34" s="28">
        <f t="shared" si="2"/>
        <v>82624</v>
      </c>
      <c r="AF34" s="28">
        <v>3898</v>
      </c>
      <c r="AG34" s="28">
        <v>0</v>
      </c>
      <c r="AH34" s="28">
        <v>78726</v>
      </c>
      <c r="AI34" s="28">
        <v>0</v>
      </c>
      <c r="AJ34" s="20"/>
      <c r="AK34" s="20"/>
      <c r="AL34" s="20"/>
      <c r="AM34" s="20"/>
      <c r="AN34" s="20"/>
      <c r="AO34" s="20"/>
      <c r="AP34" s="20"/>
      <c r="AQ34" s="2"/>
      <c r="AR34" s="2"/>
      <c r="AS34" s="3"/>
    </row>
    <row r="35" spans="1:45" ht="16.5">
      <c r="A35" s="7" t="s">
        <v>26</v>
      </c>
      <c r="B35" s="28">
        <f t="shared" si="4"/>
        <v>11956143</v>
      </c>
      <c r="C35" s="28">
        <v>30265</v>
      </c>
      <c r="D35" s="28">
        <f t="shared" si="3"/>
        <v>5084211</v>
      </c>
      <c r="E35" s="28">
        <v>3380034</v>
      </c>
      <c r="F35" s="28">
        <f>(SUM(G35:L35)+SUM('2015'!M35:N35))*1</f>
        <v>1704177</v>
      </c>
      <c r="G35" s="28">
        <v>36208</v>
      </c>
      <c r="H35" s="28">
        <v>366381</v>
      </c>
      <c r="I35" s="28">
        <v>376811</v>
      </c>
      <c r="J35" s="28">
        <v>695145</v>
      </c>
      <c r="K35" s="28">
        <v>0</v>
      </c>
      <c r="L35" s="28">
        <v>0</v>
      </c>
      <c r="M35" s="28">
        <v>99436</v>
      </c>
      <c r="N35" s="28">
        <v>130196</v>
      </c>
      <c r="O35" s="28"/>
      <c r="P35" s="28">
        <f t="shared" si="0"/>
        <v>547993</v>
      </c>
      <c r="Q35" s="28">
        <v>5122</v>
      </c>
      <c r="R35" s="28">
        <v>1799</v>
      </c>
      <c r="S35" s="28">
        <v>29978</v>
      </c>
      <c r="T35" s="28">
        <v>32827</v>
      </c>
      <c r="U35" s="28">
        <v>278327</v>
      </c>
      <c r="V35" s="28">
        <v>18016</v>
      </c>
      <c r="W35" s="28">
        <v>19696</v>
      </c>
      <c r="X35" s="28">
        <v>139677</v>
      </c>
      <c r="Y35" s="28">
        <v>22551</v>
      </c>
      <c r="Z35" s="28"/>
      <c r="AA35" s="28">
        <f t="shared" si="1"/>
        <v>6281907</v>
      </c>
      <c r="AB35" s="28">
        <v>5856131</v>
      </c>
      <c r="AC35" s="28">
        <v>425776</v>
      </c>
      <c r="AD35" s="28"/>
      <c r="AE35" s="28">
        <f t="shared" si="2"/>
        <v>11767</v>
      </c>
      <c r="AF35" s="28">
        <v>92</v>
      </c>
      <c r="AG35" s="28">
        <v>11630</v>
      </c>
      <c r="AH35" s="28">
        <v>1</v>
      </c>
      <c r="AI35" s="28">
        <v>44</v>
      </c>
      <c r="AJ35" s="20"/>
      <c r="AK35" s="20"/>
      <c r="AL35" s="20"/>
      <c r="AM35" s="20"/>
      <c r="AN35" s="20"/>
      <c r="AO35" s="20"/>
      <c r="AP35" s="20"/>
      <c r="AQ35" s="2"/>
      <c r="AR35" s="2"/>
      <c r="AS35" s="3"/>
    </row>
    <row r="36" spans="1:45" ht="16.5">
      <c r="A36" s="7" t="s">
        <v>27</v>
      </c>
      <c r="B36" s="28">
        <f t="shared" si="4"/>
        <v>2843465</v>
      </c>
      <c r="C36" s="28">
        <v>268057</v>
      </c>
      <c r="D36" s="28">
        <f t="shared" si="3"/>
        <v>603200</v>
      </c>
      <c r="E36" s="28" t="s">
        <v>60</v>
      </c>
      <c r="F36" s="28">
        <f>(SUM(G36:L36)+SUM('2015'!M36:N36))*1</f>
        <v>603200</v>
      </c>
      <c r="G36" s="28">
        <v>33860</v>
      </c>
      <c r="H36" s="28">
        <v>59808</v>
      </c>
      <c r="I36" s="28">
        <v>97404</v>
      </c>
      <c r="J36" s="28">
        <v>226806</v>
      </c>
      <c r="K36" s="28">
        <v>39</v>
      </c>
      <c r="L36" s="28">
        <v>47026</v>
      </c>
      <c r="M36" s="28">
        <v>85042</v>
      </c>
      <c r="N36" s="28">
        <v>53215</v>
      </c>
      <c r="O36" s="28"/>
      <c r="P36" s="28">
        <f t="shared" si="0"/>
        <v>350769</v>
      </c>
      <c r="Q36" s="28">
        <v>2222</v>
      </c>
      <c r="R36" s="28">
        <v>4587</v>
      </c>
      <c r="S36" s="28">
        <v>3594</v>
      </c>
      <c r="T36" s="28">
        <v>53632</v>
      </c>
      <c r="U36" s="28">
        <v>157999</v>
      </c>
      <c r="V36" s="28">
        <v>9560</v>
      </c>
      <c r="W36" s="28">
        <v>7</v>
      </c>
      <c r="X36" s="28">
        <v>108470</v>
      </c>
      <c r="Y36" s="28">
        <v>10698</v>
      </c>
      <c r="Z36" s="28"/>
      <c r="AA36" s="28">
        <f t="shared" si="1"/>
        <v>1348517</v>
      </c>
      <c r="AB36" s="28">
        <v>1180478</v>
      </c>
      <c r="AC36" s="28">
        <v>168039</v>
      </c>
      <c r="AD36" s="28"/>
      <c r="AE36" s="28">
        <f t="shared" si="2"/>
        <v>272922</v>
      </c>
      <c r="AF36" s="28">
        <v>0</v>
      </c>
      <c r="AG36" s="28">
        <v>0</v>
      </c>
      <c r="AH36" s="28">
        <v>269287</v>
      </c>
      <c r="AI36" s="28">
        <v>3635</v>
      </c>
      <c r="AJ36" s="20"/>
      <c r="AK36" s="20"/>
      <c r="AL36" s="20"/>
      <c r="AM36" s="20"/>
      <c r="AN36" s="20"/>
      <c r="AO36" s="21"/>
      <c r="AP36" s="21"/>
      <c r="AQ36" s="2"/>
      <c r="AR36" s="2"/>
      <c r="AS36" s="3"/>
    </row>
    <row r="37" spans="1:45" ht="16.5">
      <c r="A37" s="7" t="s">
        <v>28</v>
      </c>
      <c r="B37" s="28">
        <f t="shared" si="4"/>
        <v>5086759</v>
      </c>
      <c r="C37" s="28">
        <v>119</v>
      </c>
      <c r="D37" s="28">
        <f t="shared" si="3"/>
        <v>2315830</v>
      </c>
      <c r="E37" s="28">
        <v>1787880</v>
      </c>
      <c r="F37" s="28">
        <f>(SUM(G37:L37)+SUM('2015'!M37:N37))*1</f>
        <v>527950</v>
      </c>
      <c r="G37" s="28">
        <v>29873</v>
      </c>
      <c r="H37" s="28">
        <v>6309</v>
      </c>
      <c r="I37" s="28">
        <v>31036</v>
      </c>
      <c r="J37" s="28">
        <v>327665</v>
      </c>
      <c r="K37" s="28">
        <v>150</v>
      </c>
      <c r="L37" s="28">
        <v>57349</v>
      </c>
      <c r="M37" s="28">
        <v>63585</v>
      </c>
      <c r="N37" s="28">
        <v>11983</v>
      </c>
      <c r="O37" s="28"/>
      <c r="P37" s="28">
        <f t="shared" si="0"/>
        <v>172391</v>
      </c>
      <c r="Q37" s="28">
        <v>1817</v>
      </c>
      <c r="R37" s="28">
        <v>864</v>
      </c>
      <c r="S37" s="28">
        <v>5849</v>
      </c>
      <c r="T37" s="28">
        <v>13786</v>
      </c>
      <c r="U37" s="28">
        <v>101808</v>
      </c>
      <c r="V37" s="28">
        <v>10395</v>
      </c>
      <c r="W37" s="28">
        <v>0</v>
      </c>
      <c r="X37" s="28">
        <v>36832</v>
      </c>
      <c r="Y37" s="28">
        <v>1040</v>
      </c>
      <c r="Z37" s="28"/>
      <c r="AA37" s="28">
        <f t="shared" si="1"/>
        <v>2584059</v>
      </c>
      <c r="AB37" s="28">
        <v>2239582</v>
      </c>
      <c r="AC37" s="28">
        <v>344477</v>
      </c>
      <c r="AD37" s="28"/>
      <c r="AE37" s="28">
        <f t="shared" si="2"/>
        <v>14360</v>
      </c>
      <c r="AF37" s="28">
        <v>0</v>
      </c>
      <c r="AG37" s="28">
        <v>9078</v>
      </c>
      <c r="AH37" s="28">
        <v>5282</v>
      </c>
      <c r="AI37" s="28" t="s">
        <v>60</v>
      </c>
      <c r="AJ37" s="20"/>
      <c r="AK37" s="20"/>
      <c r="AL37" s="20"/>
      <c r="AM37" s="20"/>
      <c r="AN37" s="20"/>
      <c r="AO37" s="20"/>
      <c r="AP37" s="20"/>
      <c r="AQ37" s="2"/>
      <c r="AR37" s="4"/>
      <c r="AS37" s="3"/>
    </row>
    <row r="38" spans="1:45" ht="16.5">
      <c r="A38" s="7" t="s">
        <v>29</v>
      </c>
      <c r="B38" s="28">
        <f t="shared" si="4"/>
        <v>7532989</v>
      </c>
      <c r="C38" s="28">
        <v>242168</v>
      </c>
      <c r="D38" s="28">
        <f t="shared" si="3"/>
        <v>6038768</v>
      </c>
      <c r="E38" s="28">
        <v>4080507</v>
      </c>
      <c r="F38" s="28">
        <f>(SUM(G38:L38)+SUM('2015'!M38:N38))*1</f>
        <v>1958261</v>
      </c>
      <c r="G38" s="28">
        <v>43799</v>
      </c>
      <c r="H38" s="28">
        <v>952593</v>
      </c>
      <c r="I38" s="28">
        <v>293922</v>
      </c>
      <c r="J38" s="28">
        <v>304364</v>
      </c>
      <c r="K38" s="28">
        <v>0</v>
      </c>
      <c r="L38" s="28">
        <v>24106</v>
      </c>
      <c r="M38" s="28">
        <v>116840</v>
      </c>
      <c r="N38" s="28">
        <v>222637</v>
      </c>
      <c r="O38" s="28"/>
      <c r="P38" s="28">
        <f t="shared" si="0"/>
        <v>649333</v>
      </c>
      <c r="Q38" s="28">
        <v>0</v>
      </c>
      <c r="R38" s="28">
        <v>86564</v>
      </c>
      <c r="S38" s="28">
        <v>97596</v>
      </c>
      <c r="T38" s="28">
        <v>10513</v>
      </c>
      <c r="U38" s="28">
        <v>173550</v>
      </c>
      <c r="V38" s="28">
        <v>29919</v>
      </c>
      <c r="W38" s="28">
        <v>0</v>
      </c>
      <c r="X38" s="28">
        <v>247871</v>
      </c>
      <c r="Y38" s="28">
        <v>3320</v>
      </c>
      <c r="Z38" s="28"/>
      <c r="AA38" s="28">
        <v>0</v>
      </c>
      <c r="AB38" s="28" t="s">
        <v>60</v>
      </c>
      <c r="AC38" s="28" t="s">
        <v>60</v>
      </c>
      <c r="AD38" s="28"/>
      <c r="AE38" s="28">
        <f t="shared" si="2"/>
        <v>602720</v>
      </c>
      <c r="AF38" s="28">
        <v>0</v>
      </c>
      <c r="AG38" s="28">
        <v>69202</v>
      </c>
      <c r="AH38" s="28">
        <v>121604</v>
      </c>
      <c r="AI38" s="28">
        <v>411914</v>
      </c>
      <c r="AJ38" s="20"/>
      <c r="AK38" s="20"/>
      <c r="AL38" s="20"/>
      <c r="AM38" s="20"/>
      <c r="AN38" s="20"/>
      <c r="AO38" s="20"/>
      <c r="AP38" s="20"/>
      <c r="AQ38" s="2"/>
      <c r="AR38" s="4"/>
      <c r="AS38" s="3"/>
    </row>
    <row r="39" spans="1:45" ht="16.5">
      <c r="A39" s="7" t="s">
        <v>30</v>
      </c>
      <c r="B39" s="28">
        <f t="shared" si="4"/>
        <v>2487737</v>
      </c>
      <c r="C39" s="28">
        <v>404579</v>
      </c>
      <c r="D39" s="28">
        <f t="shared" si="3"/>
        <v>970102</v>
      </c>
      <c r="E39" s="28" t="s">
        <v>60</v>
      </c>
      <c r="F39" s="28">
        <f>(SUM(G39:L39)+SUM('2015'!M39:N39))*1</f>
        <v>970102</v>
      </c>
      <c r="G39" s="28">
        <v>12328</v>
      </c>
      <c r="H39" s="28">
        <v>436</v>
      </c>
      <c r="I39" s="28">
        <v>107740</v>
      </c>
      <c r="J39" s="28">
        <v>146796</v>
      </c>
      <c r="K39" s="28">
        <v>914</v>
      </c>
      <c r="L39" s="28">
        <v>63528</v>
      </c>
      <c r="M39" s="28">
        <v>236380</v>
      </c>
      <c r="N39" s="28">
        <v>401980</v>
      </c>
      <c r="O39" s="28"/>
      <c r="P39" s="28">
        <f t="shared" si="0"/>
        <v>322667</v>
      </c>
      <c r="Q39" s="28">
        <v>4583</v>
      </c>
      <c r="R39" s="28">
        <v>164</v>
      </c>
      <c r="S39" s="28">
        <v>54896</v>
      </c>
      <c r="T39" s="28">
        <v>10093</v>
      </c>
      <c r="U39" s="28">
        <v>122490</v>
      </c>
      <c r="V39" s="28">
        <v>12369</v>
      </c>
      <c r="W39" s="28">
        <v>21456</v>
      </c>
      <c r="X39" s="28">
        <v>95760</v>
      </c>
      <c r="Y39" s="28">
        <v>856</v>
      </c>
      <c r="Z39" s="28"/>
      <c r="AA39" s="28">
        <f aca="true" t="shared" si="5" ref="AA39:AA52">(SUM(AB39:AC39))*1</f>
        <v>672717</v>
      </c>
      <c r="AB39" s="28">
        <v>96038</v>
      </c>
      <c r="AC39" s="28">
        <v>576679</v>
      </c>
      <c r="AD39" s="28"/>
      <c r="AE39" s="28">
        <f t="shared" si="2"/>
        <v>117672</v>
      </c>
      <c r="AF39" s="28">
        <v>0</v>
      </c>
      <c r="AG39" s="28">
        <v>117672</v>
      </c>
      <c r="AH39" s="28" t="s">
        <v>60</v>
      </c>
      <c r="AI39" s="28">
        <v>0</v>
      </c>
      <c r="AJ39" s="20"/>
      <c r="AK39" s="20"/>
      <c r="AL39" s="20"/>
      <c r="AM39" s="20"/>
      <c r="AN39" s="20"/>
      <c r="AO39" s="20"/>
      <c r="AP39" s="20"/>
      <c r="AQ39" s="2"/>
      <c r="AR39" s="2"/>
      <c r="AS39" s="3"/>
    </row>
    <row r="40" spans="1:45" ht="16.5">
      <c r="A40" s="7" t="s">
        <v>31</v>
      </c>
      <c r="B40" s="28">
        <f t="shared" si="4"/>
        <v>31567654</v>
      </c>
      <c r="C40" s="28">
        <v>4547</v>
      </c>
      <c r="D40" s="28">
        <f t="shared" si="3"/>
        <v>12951867</v>
      </c>
      <c r="E40" s="28">
        <v>9146025</v>
      </c>
      <c r="F40" s="28">
        <f>(SUM(G40:L40)+SUM('2015'!M40:N40))*1</f>
        <v>3805842</v>
      </c>
      <c r="G40" s="28">
        <v>138548</v>
      </c>
      <c r="H40" s="28">
        <v>206143</v>
      </c>
      <c r="I40" s="28">
        <v>648090</v>
      </c>
      <c r="J40" s="28">
        <v>535550</v>
      </c>
      <c r="K40" s="28">
        <v>0</v>
      </c>
      <c r="L40" s="28">
        <v>964052</v>
      </c>
      <c r="M40" s="28">
        <v>715556</v>
      </c>
      <c r="N40" s="28">
        <v>597903</v>
      </c>
      <c r="O40" s="28"/>
      <c r="P40" s="28">
        <f t="shared" si="0"/>
        <v>1553255</v>
      </c>
      <c r="Q40" s="28">
        <v>4199</v>
      </c>
      <c r="R40" s="28">
        <v>53812</v>
      </c>
      <c r="S40" s="28">
        <v>286599</v>
      </c>
      <c r="T40" s="28">
        <v>13566</v>
      </c>
      <c r="U40" s="28">
        <v>637074</v>
      </c>
      <c r="V40" s="28">
        <v>55398</v>
      </c>
      <c r="W40" s="28">
        <v>7762</v>
      </c>
      <c r="X40" s="28">
        <v>492866</v>
      </c>
      <c r="Y40" s="28">
        <v>1979</v>
      </c>
      <c r="Z40" s="28"/>
      <c r="AA40" s="28">
        <f t="shared" si="5"/>
        <v>15829393</v>
      </c>
      <c r="AB40" s="28">
        <v>13250002</v>
      </c>
      <c r="AC40" s="28">
        <v>2579391</v>
      </c>
      <c r="AD40" s="28"/>
      <c r="AE40" s="28">
        <f t="shared" si="2"/>
        <v>1228592</v>
      </c>
      <c r="AF40" s="28">
        <v>793508</v>
      </c>
      <c r="AG40" s="28">
        <v>435084</v>
      </c>
      <c r="AH40" s="28" t="s">
        <v>60</v>
      </c>
      <c r="AI40" s="28">
        <v>0</v>
      </c>
      <c r="AJ40" s="20"/>
      <c r="AK40" s="20"/>
      <c r="AL40" s="20"/>
      <c r="AM40" s="20"/>
      <c r="AN40" s="20"/>
      <c r="AO40" s="20"/>
      <c r="AP40" s="20"/>
      <c r="AQ40" s="2"/>
      <c r="AR40" s="2"/>
      <c r="AS40" s="3"/>
    </row>
    <row r="41" spans="1:45" ht="16.5">
      <c r="A41" s="7" t="s">
        <v>32</v>
      </c>
      <c r="B41" s="28">
        <f t="shared" si="4"/>
        <v>6009443</v>
      </c>
      <c r="C41" s="28">
        <v>108803</v>
      </c>
      <c r="D41" s="28">
        <f t="shared" si="3"/>
        <v>2995689</v>
      </c>
      <c r="E41" s="28">
        <v>2256088</v>
      </c>
      <c r="F41" s="28">
        <f>(SUM(G41:L41)+SUM('2015'!M41:N41))*1</f>
        <v>739601</v>
      </c>
      <c r="G41" s="28">
        <v>45735</v>
      </c>
      <c r="H41" s="28">
        <v>72059</v>
      </c>
      <c r="I41" s="28">
        <v>122280</v>
      </c>
      <c r="J41" s="28">
        <v>240177</v>
      </c>
      <c r="K41" s="28">
        <v>875</v>
      </c>
      <c r="L41" s="28">
        <v>28470</v>
      </c>
      <c r="M41" s="28">
        <v>79956</v>
      </c>
      <c r="N41" s="28">
        <v>150049</v>
      </c>
      <c r="O41" s="28"/>
      <c r="P41" s="28">
        <f t="shared" si="0"/>
        <v>272008</v>
      </c>
      <c r="Q41" s="28">
        <v>0</v>
      </c>
      <c r="R41" s="28">
        <v>633</v>
      </c>
      <c r="S41" s="28">
        <v>25199</v>
      </c>
      <c r="T41" s="28">
        <v>19163</v>
      </c>
      <c r="U41" s="28">
        <v>181434</v>
      </c>
      <c r="V41" s="28">
        <v>3684</v>
      </c>
      <c r="W41" s="28">
        <v>1503</v>
      </c>
      <c r="X41" s="28">
        <v>40392</v>
      </c>
      <c r="Y41" s="28">
        <v>0</v>
      </c>
      <c r="Z41" s="28"/>
      <c r="AA41" s="28">
        <f t="shared" si="5"/>
        <v>1631201</v>
      </c>
      <c r="AB41" s="28">
        <v>1381254</v>
      </c>
      <c r="AC41" s="28">
        <v>249947</v>
      </c>
      <c r="AD41" s="28"/>
      <c r="AE41" s="28">
        <f t="shared" si="2"/>
        <v>1001742</v>
      </c>
      <c r="AF41" s="28">
        <v>1</v>
      </c>
      <c r="AG41" s="28">
        <v>0</v>
      </c>
      <c r="AH41" s="28">
        <v>1001741</v>
      </c>
      <c r="AI41" s="28">
        <v>0</v>
      </c>
      <c r="AJ41" s="20"/>
      <c r="AK41" s="20"/>
      <c r="AL41" s="20"/>
      <c r="AM41" s="20"/>
      <c r="AN41" s="20"/>
      <c r="AO41" s="20"/>
      <c r="AP41" s="20"/>
      <c r="AQ41" s="2"/>
      <c r="AR41" s="2"/>
      <c r="AS41" s="3"/>
    </row>
    <row r="42" spans="1:45" ht="16.5">
      <c r="A42" s="7" t="s">
        <v>33</v>
      </c>
      <c r="B42" s="28">
        <f>(+D42+P42+AA42+AE42)*1</f>
        <v>78242729</v>
      </c>
      <c r="C42" s="28" t="s">
        <v>60</v>
      </c>
      <c r="D42" s="28">
        <f t="shared" si="3"/>
        <v>23969841</v>
      </c>
      <c r="E42" s="28">
        <v>13104421</v>
      </c>
      <c r="F42" s="28">
        <f>(SUM(G42:L42)+SUM('2015'!M42:N42))*1</f>
        <v>10865420</v>
      </c>
      <c r="G42" s="28">
        <v>250899</v>
      </c>
      <c r="H42" s="28">
        <v>1129</v>
      </c>
      <c r="I42" s="28">
        <v>1431361</v>
      </c>
      <c r="J42" s="28">
        <v>1648106</v>
      </c>
      <c r="K42" s="28">
        <v>18969</v>
      </c>
      <c r="L42" s="28">
        <v>873449</v>
      </c>
      <c r="M42" s="28">
        <v>1306696</v>
      </c>
      <c r="N42" s="28">
        <v>5334811</v>
      </c>
      <c r="O42" s="28"/>
      <c r="P42" s="28">
        <f aca="true" t="shared" si="6" ref="P42:P60">(SUM(Q42:Y42))*1</f>
        <v>1764149</v>
      </c>
      <c r="Q42" s="28">
        <v>61173</v>
      </c>
      <c r="R42" s="28">
        <v>0</v>
      </c>
      <c r="S42" s="28">
        <v>26511</v>
      </c>
      <c r="T42" s="28">
        <v>49489</v>
      </c>
      <c r="U42" s="28">
        <v>1357402</v>
      </c>
      <c r="V42" s="28">
        <v>140400</v>
      </c>
      <c r="W42" s="28">
        <v>12601</v>
      </c>
      <c r="X42" s="28">
        <v>115113</v>
      </c>
      <c r="Y42" s="28">
        <v>1460</v>
      </c>
      <c r="Z42" s="28"/>
      <c r="AA42" s="28">
        <f t="shared" si="5"/>
        <v>48797671</v>
      </c>
      <c r="AB42" s="28">
        <v>43713484</v>
      </c>
      <c r="AC42" s="28">
        <v>5084187</v>
      </c>
      <c r="AD42" s="28"/>
      <c r="AE42" s="28">
        <f aca="true" t="shared" si="7" ref="AE42:AE60">(SUM(AF42:AI42))*1</f>
        <v>3711068</v>
      </c>
      <c r="AF42" s="28">
        <v>1108529</v>
      </c>
      <c r="AG42" s="28">
        <v>1155309</v>
      </c>
      <c r="AH42" s="28" t="s">
        <v>60</v>
      </c>
      <c r="AI42" s="28">
        <v>1447230</v>
      </c>
      <c r="AJ42" s="20"/>
      <c r="AK42" s="20"/>
      <c r="AL42" s="20"/>
      <c r="AM42" s="20"/>
      <c r="AN42" s="20"/>
      <c r="AO42" s="20"/>
      <c r="AP42" s="20"/>
      <c r="AQ42" s="2"/>
      <c r="AR42" s="2"/>
      <c r="AS42" s="3"/>
    </row>
    <row r="43" spans="1:45" ht="16.5">
      <c r="A43" s="7" t="s">
        <v>34</v>
      </c>
      <c r="B43" s="28">
        <f>(+D43+P43+AA43+AE43)*1</f>
        <v>25061592</v>
      </c>
      <c r="C43" s="28" t="s">
        <v>60</v>
      </c>
      <c r="D43" s="28">
        <f aca="true" t="shared" si="8" ref="D43:D60">(SUM(E43:F43))*1</f>
        <v>10712738</v>
      </c>
      <c r="E43" s="28">
        <v>6862578</v>
      </c>
      <c r="F43" s="28">
        <f>(SUM(G43:L43)+SUM('2015'!M43:N43))*1</f>
        <v>3850160</v>
      </c>
      <c r="G43" s="28">
        <v>359880</v>
      </c>
      <c r="H43" s="28">
        <v>1824</v>
      </c>
      <c r="I43" s="28">
        <v>529936</v>
      </c>
      <c r="J43" s="28">
        <v>1924089</v>
      </c>
      <c r="K43" s="28" t="s">
        <v>60</v>
      </c>
      <c r="L43" s="28">
        <v>-21681</v>
      </c>
      <c r="M43" s="28">
        <v>276458</v>
      </c>
      <c r="N43" s="28">
        <v>779654</v>
      </c>
      <c r="O43" s="28"/>
      <c r="P43" s="28">
        <f t="shared" si="6"/>
        <v>1753433</v>
      </c>
      <c r="Q43" s="28">
        <v>24877</v>
      </c>
      <c r="R43" s="28">
        <v>176</v>
      </c>
      <c r="S43" s="28">
        <v>630888</v>
      </c>
      <c r="T43" s="28">
        <v>32130</v>
      </c>
      <c r="U43" s="28">
        <v>607531</v>
      </c>
      <c r="V43" s="28">
        <v>116386</v>
      </c>
      <c r="W43" s="28">
        <v>19194</v>
      </c>
      <c r="X43" s="28">
        <v>297086</v>
      </c>
      <c r="Y43" s="28">
        <v>25165</v>
      </c>
      <c r="Z43" s="28"/>
      <c r="AA43" s="28">
        <f t="shared" si="5"/>
        <v>12527873</v>
      </c>
      <c r="AB43" s="28">
        <v>11197650</v>
      </c>
      <c r="AC43" s="28">
        <v>1330223</v>
      </c>
      <c r="AD43" s="28"/>
      <c r="AE43" s="28">
        <f t="shared" si="7"/>
        <v>67548</v>
      </c>
      <c r="AF43" s="28">
        <v>3225</v>
      </c>
      <c r="AG43" s="28">
        <v>62453</v>
      </c>
      <c r="AH43" s="28">
        <v>1870</v>
      </c>
      <c r="AI43" s="28">
        <v>0</v>
      </c>
      <c r="AJ43" s="20"/>
      <c r="AK43" s="20"/>
      <c r="AL43" s="20"/>
      <c r="AM43" s="20"/>
      <c r="AN43" s="20"/>
      <c r="AO43" s="20"/>
      <c r="AP43" s="20"/>
      <c r="AQ43" s="2"/>
      <c r="AR43" s="2"/>
      <c r="AS43" s="3"/>
    </row>
    <row r="44" spans="1:45" ht="16.5">
      <c r="A44" s="7" t="s">
        <v>35</v>
      </c>
      <c r="B44" s="28">
        <f>(+C44+D44+P44+AA44+AE44)*1</f>
        <v>5739843</v>
      </c>
      <c r="C44" s="28">
        <v>3505</v>
      </c>
      <c r="D44" s="28">
        <f t="shared" si="8"/>
        <v>1938816</v>
      </c>
      <c r="E44" s="28">
        <v>1389083</v>
      </c>
      <c r="F44" s="28">
        <f>(SUM(G44:L44)+SUM('2015'!M44:N44))*1</f>
        <v>549733</v>
      </c>
      <c r="G44" s="28">
        <v>9485</v>
      </c>
      <c r="H44" s="28">
        <v>3626</v>
      </c>
      <c r="I44" s="28">
        <v>58008</v>
      </c>
      <c r="J44" s="28">
        <v>232296</v>
      </c>
      <c r="K44" s="28">
        <v>1364</v>
      </c>
      <c r="L44" s="28">
        <v>45272</v>
      </c>
      <c r="M44" s="28">
        <v>35518</v>
      </c>
      <c r="N44" s="28">
        <v>164164</v>
      </c>
      <c r="O44" s="28"/>
      <c r="P44" s="28">
        <f t="shared" si="6"/>
        <v>225540</v>
      </c>
      <c r="Q44" s="28">
        <v>377</v>
      </c>
      <c r="R44" s="28">
        <v>549</v>
      </c>
      <c r="S44" s="28">
        <v>0</v>
      </c>
      <c r="T44" s="28">
        <v>17809</v>
      </c>
      <c r="U44" s="28">
        <v>122799</v>
      </c>
      <c r="V44" s="28">
        <v>5329</v>
      </c>
      <c r="W44" s="28">
        <v>6</v>
      </c>
      <c r="X44" s="28">
        <v>78671</v>
      </c>
      <c r="Y44" s="28">
        <v>0</v>
      </c>
      <c r="Z44" s="28"/>
      <c r="AA44" s="28">
        <f t="shared" si="5"/>
        <v>722658</v>
      </c>
      <c r="AB44" s="28">
        <v>536619</v>
      </c>
      <c r="AC44" s="28">
        <v>186039</v>
      </c>
      <c r="AD44" s="28"/>
      <c r="AE44" s="28">
        <f t="shared" si="7"/>
        <v>2849324</v>
      </c>
      <c r="AF44" s="28">
        <v>0</v>
      </c>
      <c r="AG44" s="28">
        <v>0</v>
      </c>
      <c r="AH44" s="28">
        <v>2849324</v>
      </c>
      <c r="AI44" s="28">
        <v>0</v>
      </c>
      <c r="AJ44" s="20"/>
      <c r="AK44" s="20"/>
      <c r="AL44" s="20"/>
      <c r="AM44" s="20"/>
      <c r="AN44" s="20"/>
      <c r="AO44" s="20"/>
      <c r="AP44" s="20"/>
      <c r="AQ44" s="2"/>
      <c r="AR44" s="2"/>
      <c r="AS44" s="3"/>
    </row>
    <row r="45" spans="1:45" ht="16.5">
      <c r="A45" s="7" t="s">
        <v>36</v>
      </c>
      <c r="B45" s="28">
        <f>(+D45+P45+AA45+AE45)*1</f>
        <v>28297156</v>
      </c>
      <c r="C45" s="28" t="s">
        <v>60</v>
      </c>
      <c r="D45" s="28">
        <f t="shared" si="8"/>
        <v>17214405</v>
      </c>
      <c r="E45" s="28">
        <v>11900176</v>
      </c>
      <c r="F45" s="28">
        <f>(SUM(G45:L45)+SUM('2015'!M45:N45))*1</f>
        <v>5314229</v>
      </c>
      <c r="G45" s="28">
        <v>101090</v>
      </c>
      <c r="H45" s="28">
        <v>269998</v>
      </c>
      <c r="I45" s="28">
        <v>544523</v>
      </c>
      <c r="J45" s="28">
        <v>1907996</v>
      </c>
      <c r="K45" s="28">
        <v>5758</v>
      </c>
      <c r="L45" s="28">
        <v>1114159</v>
      </c>
      <c r="M45" s="28">
        <v>809640</v>
      </c>
      <c r="N45" s="28">
        <v>561065</v>
      </c>
      <c r="O45" s="28"/>
      <c r="P45" s="28">
        <f t="shared" si="6"/>
        <v>2171231</v>
      </c>
      <c r="Q45" s="28">
        <v>41959</v>
      </c>
      <c r="R45" s="28">
        <v>15970</v>
      </c>
      <c r="S45" s="28">
        <v>236774</v>
      </c>
      <c r="T45" s="28">
        <v>37698</v>
      </c>
      <c r="U45" s="28">
        <v>745550</v>
      </c>
      <c r="V45" s="28">
        <v>80658</v>
      </c>
      <c r="W45" s="28">
        <v>31172</v>
      </c>
      <c r="X45" s="28">
        <v>933678</v>
      </c>
      <c r="Y45" s="28">
        <v>47772</v>
      </c>
      <c r="Z45" s="28"/>
      <c r="AA45" s="28">
        <f t="shared" si="5"/>
        <v>8885559</v>
      </c>
      <c r="AB45" s="28">
        <v>8882973</v>
      </c>
      <c r="AC45" s="28">
        <v>2586</v>
      </c>
      <c r="AD45" s="28"/>
      <c r="AE45" s="28">
        <f t="shared" si="7"/>
        <v>25961</v>
      </c>
      <c r="AF45" s="28">
        <v>3070</v>
      </c>
      <c r="AG45" s="28" t="s">
        <v>60</v>
      </c>
      <c r="AH45" s="28">
        <v>22891</v>
      </c>
      <c r="AI45" s="28">
        <v>0</v>
      </c>
      <c r="AJ45" s="20"/>
      <c r="AK45" s="20"/>
      <c r="AL45" s="20"/>
      <c r="AM45" s="20"/>
      <c r="AN45" s="20"/>
      <c r="AO45" s="20"/>
      <c r="AP45" s="20"/>
      <c r="AQ45" s="2"/>
      <c r="AR45" s="2"/>
      <c r="AS45" s="3"/>
    </row>
    <row r="46" spans="1:45" ht="16.5">
      <c r="A46" s="7" t="s">
        <v>37</v>
      </c>
      <c r="B46" s="28">
        <f>(+D46+P46+AA46+AE46)*1</f>
        <v>9407393</v>
      </c>
      <c r="C46" s="28" t="s">
        <v>60</v>
      </c>
      <c r="D46" s="28">
        <f t="shared" si="8"/>
        <v>4136027</v>
      </c>
      <c r="E46" s="28">
        <v>2682008</v>
      </c>
      <c r="F46" s="28">
        <f>(SUM(G46:L46)+SUM('2015'!M46:N46))*1</f>
        <v>1454019</v>
      </c>
      <c r="G46" s="28">
        <v>116772</v>
      </c>
      <c r="H46" s="28">
        <v>20767</v>
      </c>
      <c r="I46" s="28">
        <v>325954</v>
      </c>
      <c r="J46" s="28">
        <v>455288</v>
      </c>
      <c r="K46" s="28">
        <v>1155</v>
      </c>
      <c r="L46" s="28">
        <v>49491</v>
      </c>
      <c r="M46" s="28">
        <v>313852</v>
      </c>
      <c r="N46" s="28">
        <v>170740</v>
      </c>
      <c r="O46" s="28"/>
      <c r="P46" s="28">
        <f t="shared" si="6"/>
        <v>1055808</v>
      </c>
      <c r="Q46" s="28">
        <v>959</v>
      </c>
      <c r="R46" s="28">
        <v>152751</v>
      </c>
      <c r="S46" s="28">
        <v>58478</v>
      </c>
      <c r="T46" s="28">
        <v>20777</v>
      </c>
      <c r="U46" s="28">
        <v>724318</v>
      </c>
      <c r="V46" s="28">
        <v>29862</v>
      </c>
      <c r="W46" s="28">
        <v>4</v>
      </c>
      <c r="X46" s="28">
        <v>68132</v>
      </c>
      <c r="Y46" s="28">
        <v>527</v>
      </c>
      <c r="Z46" s="28"/>
      <c r="AA46" s="28">
        <f t="shared" si="5"/>
        <v>3640820</v>
      </c>
      <c r="AB46" s="28">
        <v>3252290</v>
      </c>
      <c r="AC46" s="28">
        <v>388530</v>
      </c>
      <c r="AD46" s="28"/>
      <c r="AE46" s="28">
        <f t="shared" si="7"/>
        <v>574738</v>
      </c>
      <c r="AF46" s="28">
        <v>127</v>
      </c>
      <c r="AG46" s="28">
        <v>18065</v>
      </c>
      <c r="AH46" s="28">
        <v>556546</v>
      </c>
      <c r="AI46" s="28">
        <v>0</v>
      </c>
      <c r="AJ46" s="20"/>
      <c r="AK46" s="20"/>
      <c r="AL46" s="20"/>
      <c r="AM46" s="20"/>
      <c r="AN46" s="20"/>
      <c r="AO46" s="20"/>
      <c r="AP46" s="20"/>
      <c r="AQ46" s="2"/>
      <c r="AR46" s="4"/>
      <c r="AS46" s="3"/>
    </row>
    <row r="47" spans="1:45" ht="16.5">
      <c r="A47" s="7" t="s">
        <v>38</v>
      </c>
      <c r="B47" s="28">
        <f>(+C47+D47+P47+AA47+AE47)*1</f>
        <v>10575165</v>
      </c>
      <c r="C47" s="28">
        <v>20336</v>
      </c>
      <c r="D47" s="28">
        <f t="shared" si="8"/>
        <v>1498647</v>
      </c>
      <c r="E47" s="28" t="s">
        <v>60</v>
      </c>
      <c r="F47" s="28">
        <f>(SUM(G47:L47)+SUM('2015'!M47:N47))*1</f>
        <v>1498647</v>
      </c>
      <c r="G47" s="28">
        <v>17811</v>
      </c>
      <c r="H47" s="28">
        <v>0</v>
      </c>
      <c r="I47" s="28">
        <v>62340</v>
      </c>
      <c r="J47" s="28">
        <v>524665</v>
      </c>
      <c r="K47" s="28">
        <v>2268</v>
      </c>
      <c r="L47" s="28">
        <v>83299</v>
      </c>
      <c r="M47" s="28">
        <v>266247</v>
      </c>
      <c r="N47" s="28">
        <v>542017</v>
      </c>
      <c r="O47" s="28"/>
      <c r="P47" s="28">
        <f t="shared" si="6"/>
        <v>987018</v>
      </c>
      <c r="Q47" s="28">
        <v>4627</v>
      </c>
      <c r="R47" s="28">
        <v>841</v>
      </c>
      <c r="S47" s="28">
        <v>36048</v>
      </c>
      <c r="T47" s="28">
        <v>53396</v>
      </c>
      <c r="U47" s="28">
        <v>540392</v>
      </c>
      <c r="V47" s="28">
        <v>42035</v>
      </c>
      <c r="W47" s="28">
        <v>15945</v>
      </c>
      <c r="X47" s="28">
        <v>287006</v>
      </c>
      <c r="Y47" s="28">
        <v>6728</v>
      </c>
      <c r="Z47" s="28"/>
      <c r="AA47" s="28">
        <f t="shared" si="5"/>
        <v>7930842</v>
      </c>
      <c r="AB47" s="28">
        <v>7309115</v>
      </c>
      <c r="AC47" s="28">
        <v>621727</v>
      </c>
      <c r="AD47" s="28"/>
      <c r="AE47" s="28">
        <f t="shared" si="7"/>
        <v>138322</v>
      </c>
      <c r="AF47" s="28">
        <v>110994</v>
      </c>
      <c r="AG47" s="28">
        <v>3179</v>
      </c>
      <c r="AH47" s="28">
        <v>24149</v>
      </c>
      <c r="AI47" s="28">
        <v>0</v>
      </c>
      <c r="AJ47" s="20"/>
      <c r="AK47" s="20"/>
      <c r="AL47" s="20"/>
      <c r="AM47" s="20"/>
      <c r="AN47" s="20"/>
      <c r="AO47" s="20"/>
      <c r="AP47" s="20"/>
      <c r="AQ47" s="2"/>
      <c r="AR47" s="4"/>
      <c r="AS47" s="3"/>
    </row>
    <row r="48" spans="1:45" ht="16.5">
      <c r="A48" s="7" t="s">
        <v>39</v>
      </c>
      <c r="B48" s="28">
        <f>(+C48+D48+P48+AA48+AE48)*1</f>
        <v>36110295</v>
      </c>
      <c r="C48" s="28">
        <v>41859</v>
      </c>
      <c r="D48" s="28">
        <f t="shared" si="8"/>
        <v>18369805</v>
      </c>
      <c r="E48" s="28">
        <v>9865270</v>
      </c>
      <c r="F48" s="28">
        <f>(SUM(G48:L48)+SUM('2015'!M48:N48))*1</f>
        <v>8504535</v>
      </c>
      <c r="G48" s="28">
        <v>358886</v>
      </c>
      <c r="H48" s="28">
        <v>1408047</v>
      </c>
      <c r="I48" s="28">
        <v>792921</v>
      </c>
      <c r="J48" s="28">
        <v>2731605</v>
      </c>
      <c r="K48" s="28">
        <v>10293</v>
      </c>
      <c r="L48" s="28">
        <v>1268071</v>
      </c>
      <c r="M48" s="28">
        <v>978006</v>
      </c>
      <c r="N48" s="28">
        <v>956706</v>
      </c>
      <c r="O48" s="28"/>
      <c r="P48" s="28">
        <f t="shared" si="6"/>
        <v>2222055</v>
      </c>
      <c r="Q48" s="28">
        <v>17183</v>
      </c>
      <c r="R48" s="28">
        <v>16567</v>
      </c>
      <c r="S48" s="28">
        <v>116289</v>
      </c>
      <c r="T48" s="28">
        <v>73925</v>
      </c>
      <c r="U48" s="28">
        <v>892816</v>
      </c>
      <c r="V48" s="28">
        <v>76668</v>
      </c>
      <c r="W48" s="28">
        <v>61678</v>
      </c>
      <c r="X48" s="28">
        <v>947136</v>
      </c>
      <c r="Y48" s="28">
        <v>19793</v>
      </c>
      <c r="Z48" s="28"/>
      <c r="AA48" s="28">
        <f t="shared" si="5"/>
        <v>13999109</v>
      </c>
      <c r="AB48" s="28">
        <v>11488974</v>
      </c>
      <c r="AC48" s="28">
        <v>2510135</v>
      </c>
      <c r="AD48" s="28"/>
      <c r="AE48" s="28">
        <f t="shared" si="7"/>
        <v>1477467</v>
      </c>
      <c r="AF48" s="28">
        <v>970838</v>
      </c>
      <c r="AG48" s="28">
        <v>484779</v>
      </c>
      <c r="AH48" s="28" t="s">
        <v>60</v>
      </c>
      <c r="AI48" s="28">
        <v>21850</v>
      </c>
      <c r="AJ48" s="20"/>
      <c r="AK48" s="20"/>
      <c r="AL48" s="20"/>
      <c r="AM48" s="20"/>
      <c r="AN48" s="20"/>
      <c r="AO48" s="20"/>
      <c r="AP48" s="20"/>
      <c r="AQ48" s="2"/>
      <c r="AR48" s="4"/>
      <c r="AS48" s="3"/>
    </row>
    <row r="49" spans="1:45" ht="16.5">
      <c r="A49" s="7" t="s">
        <v>40</v>
      </c>
      <c r="B49" s="28">
        <f>(+C49+D49+P49+AA49+AE49)*1</f>
        <v>3196673</v>
      </c>
      <c r="C49" s="28">
        <v>2480</v>
      </c>
      <c r="D49" s="28">
        <f t="shared" si="8"/>
        <v>1620523</v>
      </c>
      <c r="E49" s="28">
        <v>959513</v>
      </c>
      <c r="F49" s="28">
        <f>(SUM(G49:L49)+SUM('2015'!M49:N49))*1</f>
        <v>661010</v>
      </c>
      <c r="G49" s="28">
        <v>19538</v>
      </c>
      <c r="H49" s="28">
        <v>0</v>
      </c>
      <c r="I49" s="28">
        <v>95174</v>
      </c>
      <c r="J49" s="28">
        <v>85801</v>
      </c>
      <c r="K49" s="28">
        <v>1103</v>
      </c>
      <c r="L49" s="28">
        <v>105292</v>
      </c>
      <c r="M49" s="28">
        <v>137980</v>
      </c>
      <c r="N49" s="28">
        <v>216122</v>
      </c>
      <c r="O49" s="28"/>
      <c r="P49" s="28">
        <f t="shared" si="6"/>
        <v>120832</v>
      </c>
      <c r="Q49" s="28">
        <v>126</v>
      </c>
      <c r="R49" s="28">
        <v>149</v>
      </c>
      <c r="S49" s="28">
        <v>4861</v>
      </c>
      <c r="T49" s="28">
        <v>1790</v>
      </c>
      <c r="U49" s="28">
        <v>55054</v>
      </c>
      <c r="V49" s="28">
        <v>4949</v>
      </c>
      <c r="W49" s="28">
        <v>0</v>
      </c>
      <c r="X49" s="28">
        <v>49502</v>
      </c>
      <c r="Y49" s="28">
        <v>4401</v>
      </c>
      <c r="Z49" s="28"/>
      <c r="AA49" s="28">
        <f t="shared" si="5"/>
        <v>1391704</v>
      </c>
      <c r="AB49" s="28">
        <v>1215368</v>
      </c>
      <c r="AC49" s="28">
        <v>176336</v>
      </c>
      <c r="AD49" s="28"/>
      <c r="AE49" s="28">
        <f t="shared" si="7"/>
        <v>61134</v>
      </c>
      <c r="AF49" s="28">
        <v>42231</v>
      </c>
      <c r="AG49" s="28">
        <v>18903</v>
      </c>
      <c r="AH49" s="28" t="s">
        <v>60</v>
      </c>
      <c r="AI49" s="28">
        <v>0</v>
      </c>
      <c r="AJ49" s="20"/>
      <c r="AK49" s="20"/>
      <c r="AL49" s="20"/>
      <c r="AM49" s="20"/>
      <c r="AN49" s="20"/>
      <c r="AO49" s="20"/>
      <c r="AP49" s="20"/>
      <c r="AQ49" s="2"/>
      <c r="AR49" s="2"/>
      <c r="AS49" s="3"/>
    </row>
    <row r="50" spans="1:45" ht="16.5">
      <c r="A50" s="7" t="s">
        <v>41</v>
      </c>
      <c r="B50" s="28">
        <f>(+C50+D50+P50+AA50+AE50)*1</f>
        <v>9633031</v>
      </c>
      <c r="C50" s="28">
        <v>26394</v>
      </c>
      <c r="D50" s="28">
        <f t="shared" si="8"/>
        <v>4891618</v>
      </c>
      <c r="E50" s="28">
        <v>3568788</v>
      </c>
      <c r="F50" s="28">
        <f>(SUM(G50:L50)+SUM('2015'!M50:N50))*1</f>
        <v>1322830</v>
      </c>
      <c r="G50" s="28">
        <v>166501</v>
      </c>
      <c r="H50" s="28">
        <v>42776</v>
      </c>
      <c r="I50" s="28">
        <v>248418</v>
      </c>
      <c r="J50" s="28">
        <v>545955</v>
      </c>
      <c r="K50" s="28">
        <v>0</v>
      </c>
      <c r="L50" s="28">
        <v>28483</v>
      </c>
      <c r="M50" s="28">
        <v>25482</v>
      </c>
      <c r="N50" s="28">
        <v>265215</v>
      </c>
      <c r="O50" s="28"/>
      <c r="P50" s="28">
        <f t="shared" si="6"/>
        <v>524285</v>
      </c>
      <c r="Q50" s="28">
        <v>13826</v>
      </c>
      <c r="R50" s="28">
        <v>1478</v>
      </c>
      <c r="S50" s="28">
        <v>129851</v>
      </c>
      <c r="T50" s="28">
        <v>18888</v>
      </c>
      <c r="U50" s="28">
        <v>223718</v>
      </c>
      <c r="V50" s="28">
        <v>9493</v>
      </c>
      <c r="W50" s="28">
        <v>10526</v>
      </c>
      <c r="X50" s="28">
        <v>99602</v>
      </c>
      <c r="Y50" s="28">
        <v>16903</v>
      </c>
      <c r="Z50" s="28"/>
      <c r="AA50" s="28">
        <f t="shared" si="5"/>
        <v>4119129</v>
      </c>
      <c r="AB50" s="28">
        <v>3741800</v>
      </c>
      <c r="AC50" s="28">
        <v>377329</v>
      </c>
      <c r="AD50" s="28"/>
      <c r="AE50" s="28">
        <f t="shared" si="7"/>
        <v>71605</v>
      </c>
      <c r="AF50" s="28">
        <v>0</v>
      </c>
      <c r="AG50" s="28">
        <v>71605</v>
      </c>
      <c r="AH50" s="28" t="s">
        <v>60</v>
      </c>
      <c r="AI50" s="28">
        <v>0</v>
      </c>
      <c r="AJ50" s="20"/>
      <c r="AK50" s="20"/>
      <c r="AL50" s="20"/>
      <c r="AM50" s="20"/>
      <c r="AN50" s="20"/>
      <c r="AO50" s="21"/>
      <c r="AP50" s="20"/>
      <c r="AQ50" s="2"/>
      <c r="AR50" s="2"/>
      <c r="AS50" s="3"/>
    </row>
    <row r="51" spans="1:45" ht="16.5">
      <c r="A51" s="7" t="s">
        <v>42</v>
      </c>
      <c r="B51" s="28">
        <f>(+D51+P51+AA51+AE51)*1</f>
        <v>1674108</v>
      </c>
      <c r="C51" s="28" t="s">
        <v>60</v>
      </c>
      <c r="D51" s="28">
        <f t="shared" si="8"/>
        <v>1372682</v>
      </c>
      <c r="E51" s="28">
        <v>970784</v>
      </c>
      <c r="F51" s="28">
        <f>(SUM(G51:L51)+SUM('2015'!M51:N51))*1</f>
        <v>401898</v>
      </c>
      <c r="G51" s="28">
        <v>16690</v>
      </c>
      <c r="H51" s="28">
        <v>8993</v>
      </c>
      <c r="I51" s="28">
        <v>83022</v>
      </c>
      <c r="J51" s="28">
        <v>148170</v>
      </c>
      <c r="K51" s="28">
        <v>397</v>
      </c>
      <c r="L51" s="28">
        <v>3267</v>
      </c>
      <c r="M51" s="28">
        <v>61004</v>
      </c>
      <c r="N51" s="28">
        <v>80355</v>
      </c>
      <c r="O51" s="28"/>
      <c r="P51" s="28">
        <f t="shared" si="6"/>
        <v>288796</v>
      </c>
      <c r="Q51" s="28">
        <v>801</v>
      </c>
      <c r="R51" s="28">
        <v>6709</v>
      </c>
      <c r="S51" s="28">
        <v>5228</v>
      </c>
      <c r="T51" s="28">
        <v>28783</v>
      </c>
      <c r="U51" s="28">
        <v>80835</v>
      </c>
      <c r="V51" s="28">
        <v>3698</v>
      </c>
      <c r="W51" s="28">
        <v>0</v>
      </c>
      <c r="X51" s="28">
        <v>141048</v>
      </c>
      <c r="Y51" s="28">
        <v>21694</v>
      </c>
      <c r="Z51" s="28"/>
      <c r="AA51" s="28">
        <f t="shared" si="5"/>
        <v>4334</v>
      </c>
      <c r="AB51" s="28" t="s">
        <v>60</v>
      </c>
      <c r="AC51" s="28">
        <v>4334</v>
      </c>
      <c r="AD51" s="28"/>
      <c r="AE51" s="28">
        <f t="shared" si="7"/>
        <v>8296</v>
      </c>
      <c r="AF51" s="28">
        <v>0</v>
      </c>
      <c r="AG51" s="28">
        <v>198</v>
      </c>
      <c r="AH51" s="28">
        <v>8098</v>
      </c>
      <c r="AI51" s="28">
        <v>0</v>
      </c>
      <c r="AJ51" s="20"/>
      <c r="AK51" s="20"/>
      <c r="AL51" s="20"/>
      <c r="AM51" s="20"/>
      <c r="AN51" s="20"/>
      <c r="AO51" s="21"/>
      <c r="AP51" s="21"/>
      <c r="AQ51" s="2"/>
      <c r="AR51" s="2"/>
      <c r="AS51" s="3"/>
    </row>
    <row r="52" spans="1:45" ht="16.5">
      <c r="A52" s="7" t="s">
        <v>43</v>
      </c>
      <c r="B52" s="28">
        <f>(+D52+P52+AA52+AE52)*1</f>
        <v>12697655</v>
      </c>
      <c r="C52" s="28" t="s">
        <v>60</v>
      </c>
      <c r="D52" s="28">
        <f t="shared" si="8"/>
        <v>9195880</v>
      </c>
      <c r="E52" s="28">
        <v>6547191</v>
      </c>
      <c r="F52" s="28">
        <f>(SUM(G52:L52)+SUM('2015'!M52:N52))*1</f>
        <v>2648689</v>
      </c>
      <c r="G52" s="28">
        <v>159768</v>
      </c>
      <c r="H52" s="28">
        <v>0</v>
      </c>
      <c r="I52" s="28">
        <v>809567</v>
      </c>
      <c r="J52" s="28">
        <v>857605</v>
      </c>
      <c r="K52" s="28">
        <v>0</v>
      </c>
      <c r="L52" s="28">
        <v>8153</v>
      </c>
      <c r="M52" s="28">
        <v>263566</v>
      </c>
      <c r="N52" s="28">
        <v>550030</v>
      </c>
      <c r="O52" s="28"/>
      <c r="P52" s="28">
        <f t="shared" si="6"/>
        <v>1502770</v>
      </c>
      <c r="Q52" s="28">
        <v>1446</v>
      </c>
      <c r="R52" s="28">
        <v>323</v>
      </c>
      <c r="S52" s="28">
        <v>790557</v>
      </c>
      <c r="T52" s="28">
        <v>33333</v>
      </c>
      <c r="U52" s="28">
        <v>278716</v>
      </c>
      <c r="V52" s="28">
        <v>47806</v>
      </c>
      <c r="W52" s="28">
        <v>5966</v>
      </c>
      <c r="X52" s="28">
        <v>335982</v>
      </c>
      <c r="Y52" s="28">
        <v>8641</v>
      </c>
      <c r="Z52" s="28"/>
      <c r="AA52" s="28">
        <f t="shared" si="5"/>
        <v>1703169</v>
      </c>
      <c r="AB52" s="28">
        <v>302196</v>
      </c>
      <c r="AC52" s="28">
        <v>1400973</v>
      </c>
      <c r="AD52" s="28"/>
      <c r="AE52" s="28">
        <f t="shared" si="7"/>
        <v>295836</v>
      </c>
      <c r="AF52" s="28">
        <v>84211</v>
      </c>
      <c r="AG52" s="28">
        <v>190034</v>
      </c>
      <c r="AH52" s="28">
        <v>2195</v>
      </c>
      <c r="AI52" s="28">
        <v>19396</v>
      </c>
      <c r="AJ52" s="20"/>
      <c r="AK52" s="20"/>
      <c r="AL52" s="20"/>
      <c r="AM52" s="20"/>
      <c r="AN52" s="20"/>
      <c r="AO52" s="20"/>
      <c r="AP52" s="20"/>
      <c r="AQ52" s="2"/>
      <c r="AR52" s="2"/>
      <c r="AS52" s="3"/>
    </row>
    <row r="53" spans="1:45" ht="16.5">
      <c r="A53" s="7" t="s">
        <v>44</v>
      </c>
      <c r="B53" s="28">
        <f>(+D53+P53+AA53+AE53)*1</f>
        <v>55086438</v>
      </c>
      <c r="C53" s="28" t="s">
        <v>60</v>
      </c>
      <c r="D53" s="28">
        <f t="shared" si="8"/>
        <v>47654182</v>
      </c>
      <c r="E53" s="28">
        <v>33664187</v>
      </c>
      <c r="F53" s="28">
        <f>(SUM(G53:L53)+SUM('2015'!M53:N53))*1</f>
        <v>13989995</v>
      </c>
      <c r="G53" s="28">
        <v>1147565</v>
      </c>
      <c r="H53" s="28">
        <v>30981</v>
      </c>
      <c r="I53" s="28">
        <v>1986919</v>
      </c>
      <c r="J53" s="28">
        <v>3462288</v>
      </c>
      <c r="K53" s="28">
        <v>7114</v>
      </c>
      <c r="L53" s="28">
        <v>654641</v>
      </c>
      <c r="M53" s="28">
        <v>1491765</v>
      </c>
      <c r="N53" s="28">
        <v>5208722</v>
      </c>
      <c r="O53" s="28"/>
      <c r="P53" s="28">
        <f t="shared" si="6"/>
        <v>3426885</v>
      </c>
      <c r="Q53" s="28">
        <v>68483</v>
      </c>
      <c r="R53" s="28">
        <v>19776</v>
      </c>
      <c r="S53" s="28">
        <v>129394</v>
      </c>
      <c r="T53" s="28">
        <v>108204</v>
      </c>
      <c r="U53" s="28">
        <v>2107627</v>
      </c>
      <c r="V53" s="28">
        <v>137645</v>
      </c>
      <c r="W53" s="28">
        <v>7924</v>
      </c>
      <c r="X53" s="28">
        <v>687419</v>
      </c>
      <c r="Y53" s="28">
        <v>160413</v>
      </c>
      <c r="Z53" s="28"/>
      <c r="AA53" s="28">
        <v>0</v>
      </c>
      <c r="AB53" s="28" t="s">
        <v>60</v>
      </c>
      <c r="AC53" s="28" t="s">
        <v>60</v>
      </c>
      <c r="AD53" s="28"/>
      <c r="AE53" s="28">
        <f t="shared" si="7"/>
        <v>4005371</v>
      </c>
      <c r="AF53" s="28" t="s">
        <v>60</v>
      </c>
      <c r="AG53" s="28" t="s">
        <v>60</v>
      </c>
      <c r="AH53" s="28">
        <v>4005371</v>
      </c>
      <c r="AI53" s="28">
        <v>0</v>
      </c>
      <c r="AJ53" s="20"/>
      <c r="AK53" s="20"/>
      <c r="AL53" s="20"/>
      <c r="AM53" s="20"/>
      <c r="AN53" s="20"/>
      <c r="AO53" s="20"/>
      <c r="AP53" s="20"/>
      <c r="AQ53" s="2"/>
      <c r="AR53" s="4"/>
      <c r="AS53" s="3"/>
    </row>
    <row r="54" spans="1:45" ht="16.5">
      <c r="A54" s="7" t="s">
        <v>45</v>
      </c>
      <c r="B54" s="28">
        <f>(+D54+P54+AA54+AE54)*1</f>
        <v>6703356</v>
      </c>
      <c r="C54" s="28" t="s">
        <v>60</v>
      </c>
      <c r="D54" s="28">
        <f t="shared" si="8"/>
        <v>2766724</v>
      </c>
      <c r="E54" s="28">
        <v>1882901</v>
      </c>
      <c r="F54" s="28">
        <f>(SUM(G54:L54)+SUM('2015'!M54:N54))*1</f>
        <v>883823</v>
      </c>
      <c r="G54" s="28">
        <v>51221</v>
      </c>
      <c r="H54" s="28">
        <v>0</v>
      </c>
      <c r="I54" s="28">
        <v>119280</v>
      </c>
      <c r="J54" s="28">
        <v>377390</v>
      </c>
      <c r="K54" s="28">
        <v>0</v>
      </c>
      <c r="L54" s="28">
        <v>24798</v>
      </c>
      <c r="M54" s="28">
        <v>115761</v>
      </c>
      <c r="N54" s="28">
        <v>195373</v>
      </c>
      <c r="O54" s="28"/>
      <c r="P54" s="28">
        <f t="shared" si="6"/>
        <v>280021</v>
      </c>
      <c r="Q54" s="28">
        <v>1936</v>
      </c>
      <c r="R54" s="28">
        <v>0</v>
      </c>
      <c r="S54" s="28">
        <v>465</v>
      </c>
      <c r="T54" s="28">
        <v>28720</v>
      </c>
      <c r="U54" s="28">
        <v>176458</v>
      </c>
      <c r="V54" s="28">
        <v>16283</v>
      </c>
      <c r="W54" s="28">
        <v>0</v>
      </c>
      <c r="X54" s="28">
        <v>53264</v>
      </c>
      <c r="Y54" s="28">
        <v>2895</v>
      </c>
      <c r="Z54" s="28"/>
      <c r="AA54" s="28">
        <f>(SUM(AB54:AC54))*1</f>
        <v>3526399</v>
      </c>
      <c r="AB54" s="28">
        <v>3157718</v>
      </c>
      <c r="AC54" s="28">
        <v>368681</v>
      </c>
      <c r="AD54" s="28"/>
      <c r="AE54" s="28">
        <f t="shared" si="7"/>
        <v>130212</v>
      </c>
      <c r="AF54" s="28">
        <v>0</v>
      </c>
      <c r="AG54" s="28">
        <v>0</v>
      </c>
      <c r="AH54" s="28">
        <v>130212</v>
      </c>
      <c r="AI54" s="28">
        <v>0</v>
      </c>
      <c r="AJ54" s="20"/>
      <c r="AK54" s="20"/>
      <c r="AL54" s="20"/>
      <c r="AM54" s="20"/>
      <c r="AN54" s="20"/>
      <c r="AO54" s="20"/>
      <c r="AP54" s="20"/>
      <c r="AQ54" s="2"/>
      <c r="AR54" s="2"/>
      <c r="AS54" s="3"/>
    </row>
    <row r="55" spans="1:45" ht="16.5">
      <c r="A55" s="7" t="s">
        <v>46</v>
      </c>
      <c r="B55" s="28">
        <f aca="true" t="shared" si="9" ref="B55:B60">(+C55+D55+P55+AA55+AE55)*1</f>
        <v>3043152</v>
      </c>
      <c r="C55" s="28">
        <v>1035611</v>
      </c>
      <c r="D55" s="28">
        <f t="shared" si="8"/>
        <v>1026188</v>
      </c>
      <c r="E55" s="28">
        <v>366667</v>
      </c>
      <c r="F55" s="28">
        <f>(SUM(G55:L55)+SUM('2015'!M55:N55))*1</f>
        <v>659521</v>
      </c>
      <c r="G55" s="28">
        <v>24839</v>
      </c>
      <c r="H55" s="28">
        <v>0</v>
      </c>
      <c r="I55" s="28">
        <v>57950</v>
      </c>
      <c r="J55" s="28">
        <v>85619</v>
      </c>
      <c r="K55" s="28">
        <v>0</v>
      </c>
      <c r="L55" s="28">
        <v>18277</v>
      </c>
      <c r="M55" s="28">
        <v>76755</v>
      </c>
      <c r="N55" s="28">
        <v>396081</v>
      </c>
      <c r="O55" s="28"/>
      <c r="P55" s="28">
        <f t="shared" si="6"/>
        <v>111527</v>
      </c>
      <c r="Q55" s="28">
        <v>438</v>
      </c>
      <c r="R55" s="28">
        <v>29</v>
      </c>
      <c r="S55" s="28">
        <v>3409</v>
      </c>
      <c r="T55" s="28">
        <v>7449</v>
      </c>
      <c r="U55" s="28">
        <v>70033</v>
      </c>
      <c r="V55" s="28">
        <v>8907</v>
      </c>
      <c r="W55" s="28">
        <v>0</v>
      </c>
      <c r="X55" s="28">
        <v>19403</v>
      </c>
      <c r="Y55" s="28">
        <v>1859</v>
      </c>
      <c r="Z55" s="28"/>
      <c r="AA55" s="28">
        <f>(SUM(AB55:AC55))*1</f>
        <v>821953</v>
      </c>
      <c r="AB55" s="28">
        <v>709310</v>
      </c>
      <c r="AC55" s="28">
        <v>112643</v>
      </c>
      <c r="AD55" s="28"/>
      <c r="AE55" s="28">
        <f t="shared" si="7"/>
        <v>47873</v>
      </c>
      <c r="AF55" s="28">
        <v>9890</v>
      </c>
      <c r="AG55" s="28">
        <v>33622</v>
      </c>
      <c r="AH55" s="28" t="s">
        <v>60</v>
      </c>
      <c r="AI55" s="28">
        <v>4361</v>
      </c>
      <c r="AJ55" s="20"/>
      <c r="AK55" s="20"/>
      <c r="AL55" s="20"/>
      <c r="AM55" s="20"/>
      <c r="AN55" s="20"/>
      <c r="AO55" s="20"/>
      <c r="AP55" s="20"/>
      <c r="AQ55" s="2"/>
      <c r="AR55" s="2"/>
      <c r="AS55" s="3"/>
    </row>
    <row r="56" spans="1:45" ht="16.5">
      <c r="A56" s="7" t="s">
        <v>47</v>
      </c>
      <c r="B56" s="28">
        <f t="shared" si="9"/>
        <v>20536885</v>
      </c>
      <c r="C56" s="28">
        <v>32712</v>
      </c>
      <c r="D56" s="28">
        <f t="shared" si="8"/>
        <v>6495087</v>
      </c>
      <c r="E56" s="28">
        <v>3793215</v>
      </c>
      <c r="F56" s="28">
        <f>(SUM(G56:L56)+SUM('2015'!M56:N56))*1</f>
        <v>2701872</v>
      </c>
      <c r="G56" s="28">
        <v>257229</v>
      </c>
      <c r="H56" s="28">
        <v>105</v>
      </c>
      <c r="I56" s="28">
        <v>451037</v>
      </c>
      <c r="J56" s="28">
        <v>755681</v>
      </c>
      <c r="K56" s="28">
        <v>0</v>
      </c>
      <c r="L56" s="28">
        <v>131270</v>
      </c>
      <c r="M56" s="28">
        <v>177588</v>
      </c>
      <c r="N56" s="28">
        <v>928962</v>
      </c>
      <c r="O56" s="28"/>
      <c r="P56" s="28">
        <f t="shared" si="6"/>
        <v>829279</v>
      </c>
      <c r="Q56" s="28">
        <v>13025</v>
      </c>
      <c r="R56" s="28">
        <v>102</v>
      </c>
      <c r="S56" s="28">
        <v>57686</v>
      </c>
      <c r="T56" s="28">
        <v>25656</v>
      </c>
      <c r="U56" s="28">
        <v>449616</v>
      </c>
      <c r="V56" s="28">
        <v>40018</v>
      </c>
      <c r="W56" s="28">
        <v>0</v>
      </c>
      <c r="X56" s="28">
        <v>239148</v>
      </c>
      <c r="Y56" s="28">
        <v>4028</v>
      </c>
      <c r="Z56" s="28"/>
      <c r="AA56" s="28">
        <f>(SUM(AB56:AC56))*1</f>
        <v>12721796</v>
      </c>
      <c r="AB56" s="28">
        <v>11903945</v>
      </c>
      <c r="AC56" s="28">
        <v>817851</v>
      </c>
      <c r="AD56" s="28"/>
      <c r="AE56" s="28">
        <f t="shared" si="7"/>
        <v>458011</v>
      </c>
      <c r="AF56" s="28">
        <v>97</v>
      </c>
      <c r="AG56" s="28">
        <v>345747</v>
      </c>
      <c r="AH56" s="28">
        <v>2258</v>
      </c>
      <c r="AI56" s="28">
        <v>109909</v>
      </c>
      <c r="AJ56" s="20"/>
      <c r="AK56" s="20"/>
      <c r="AL56" s="20"/>
      <c r="AM56" s="20"/>
      <c r="AN56" s="20"/>
      <c r="AO56" s="20"/>
      <c r="AP56" s="20"/>
      <c r="AQ56" s="2"/>
      <c r="AR56" s="2"/>
      <c r="AS56" s="3"/>
    </row>
    <row r="57" spans="1:45" ht="16.5">
      <c r="A57" s="7" t="s">
        <v>48</v>
      </c>
      <c r="B57" s="28">
        <f t="shared" si="9"/>
        <v>20644454</v>
      </c>
      <c r="C57" s="28">
        <v>2018393</v>
      </c>
      <c r="D57" s="28">
        <f t="shared" si="8"/>
        <v>16241234</v>
      </c>
      <c r="E57" s="28">
        <v>12517831</v>
      </c>
      <c r="F57" s="28">
        <f>(SUM(G57:L57)+SUM('2015'!M57:N57))*1</f>
        <v>3723403</v>
      </c>
      <c r="G57" s="28">
        <v>331405</v>
      </c>
      <c r="H57" s="28">
        <v>0</v>
      </c>
      <c r="I57" s="28">
        <v>555976</v>
      </c>
      <c r="J57" s="28">
        <v>1247817</v>
      </c>
      <c r="K57" s="28">
        <v>1458</v>
      </c>
      <c r="L57" s="28">
        <v>483211</v>
      </c>
      <c r="M57" s="28">
        <v>474183</v>
      </c>
      <c r="N57" s="28">
        <v>629353</v>
      </c>
      <c r="O57" s="28"/>
      <c r="P57" s="28">
        <f t="shared" si="6"/>
        <v>1396989</v>
      </c>
      <c r="Q57" s="28">
        <v>133757</v>
      </c>
      <c r="R57" s="28">
        <v>6038</v>
      </c>
      <c r="S57" s="28">
        <v>34595</v>
      </c>
      <c r="T57" s="28">
        <v>45738</v>
      </c>
      <c r="U57" s="28">
        <v>564178</v>
      </c>
      <c r="V57" s="28">
        <v>116458</v>
      </c>
      <c r="W57" s="28">
        <v>18529</v>
      </c>
      <c r="X57" s="28">
        <v>312495</v>
      </c>
      <c r="Y57" s="28">
        <v>165201</v>
      </c>
      <c r="Z57" s="28"/>
      <c r="AA57" s="28">
        <v>0</v>
      </c>
      <c r="AB57" s="28" t="s">
        <v>60</v>
      </c>
      <c r="AC57" s="28" t="s">
        <v>60</v>
      </c>
      <c r="AD57" s="28"/>
      <c r="AE57" s="28">
        <f t="shared" si="7"/>
        <v>987838</v>
      </c>
      <c r="AF57" s="28">
        <v>150295</v>
      </c>
      <c r="AG57" s="28">
        <v>793650</v>
      </c>
      <c r="AH57" s="28">
        <v>43893</v>
      </c>
      <c r="AI57" s="28">
        <v>0</v>
      </c>
      <c r="AJ57" s="20"/>
      <c r="AK57" s="20"/>
      <c r="AL57" s="20"/>
      <c r="AM57" s="20"/>
      <c r="AN57" s="20"/>
      <c r="AO57" s="20"/>
      <c r="AP57" s="20"/>
      <c r="AQ57" s="2"/>
      <c r="AR57" s="2"/>
      <c r="AS57" s="3"/>
    </row>
    <row r="58" spans="1:45" ht="16.5">
      <c r="A58" s="7" t="s">
        <v>49</v>
      </c>
      <c r="B58" s="28">
        <f t="shared" si="9"/>
        <v>5565984</v>
      </c>
      <c r="C58" s="28">
        <v>6678</v>
      </c>
      <c r="D58" s="28">
        <f t="shared" si="8"/>
        <v>2619323</v>
      </c>
      <c r="E58" s="28">
        <v>1293327</v>
      </c>
      <c r="F58" s="28">
        <f>(SUM(G58:L58)+SUM('2015'!M58:N58))*1</f>
        <v>1325996</v>
      </c>
      <c r="G58" s="28">
        <v>18159</v>
      </c>
      <c r="H58" s="28">
        <v>46928</v>
      </c>
      <c r="I58" s="28">
        <v>155687</v>
      </c>
      <c r="J58" s="28">
        <v>433877</v>
      </c>
      <c r="K58" s="28">
        <v>2312</v>
      </c>
      <c r="L58" s="28">
        <v>152167</v>
      </c>
      <c r="M58" s="28">
        <v>102188</v>
      </c>
      <c r="N58" s="28">
        <v>414678</v>
      </c>
      <c r="O58" s="28"/>
      <c r="P58" s="28">
        <f t="shared" si="6"/>
        <v>138918</v>
      </c>
      <c r="Q58" s="28">
        <v>1333</v>
      </c>
      <c r="R58" s="28">
        <v>2932</v>
      </c>
      <c r="S58" s="28">
        <v>927</v>
      </c>
      <c r="T58" s="28">
        <v>12230</v>
      </c>
      <c r="U58" s="28">
        <v>2409</v>
      </c>
      <c r="V58" s="28">
        <v>105298</v>
      </c>
      <c r="W58" s="28">
        <v>136</v>
      </c>
      <c r="X58" s="28">
        <v>9896</v>
      </c>
      <c r="Y58" s="28">
        <v>3757</v>
      </c>
      <c r="Z58" s="28"/>
      <c r="AA58" s="28">
        <f>(SUM(AB58:AC58))*1</f>
        <v>2121215</v>
      </c>
      <c r="AB58" s="28">
        <v>1932457</v>
      </c>
      <c r="AC58" s="28">
        <v>188758</v>
      </c>
      <c r="AD58" s="28"/>
      <c r="AE58" s="28">
        <f t="shared" si="7"/>
        <v>679850</v>
      </c>
      <c r="AF58" s="28">
        <v>0</v>
      </c>
      <c r="AG58" s="28">
        <v>10970</v>
      </c>
      <c r="AH58" s="28">
        <v>668880</v>
      </c>
      <c r="AI58" s="28">
        <v>0</v>
      </c>
      <c r="AJ58" s="20"/>
      <c r="AK58" s="20"/>
      <c r="AL58" s="20"/>
      <c r="AM58" s="20"/>
      <c r="AN58" s="20"/>
      <c r="AO58" s="21"/>
      <c r="AP58" s="21"/>
      <c r="AQ58" s="2"/>
      <c r="AR58" s="2"/>
      <c r="AS58" s="3"/>
    </row>
    <row r="59" spans="1:45" ht="16.5">
      <c r="A59" s="7" t="s">
        <v>50</v>
      </c>
      <c r="B59" s="28">
        <f t="shared" si="9"/>
        <v>17019026</v>
      </c>
      <c r="C59" s="28">
        <v>165155</v>
      </c>
      <c r="D59" s="28">
        <f t="shared" si="8"/>
        <v>7647097</v>
      </c>
      <c r="E59" s="28">
        <v>4892126</v>
      </c>
      <c r="F59" s="28">
        <f>(SUM(G59:L59)+SUM('2015'!M59:N59))*1</f>
        <v>2754971</v>
      </c>
      <c r="G59" s="28">
        <v>57596</v>
      </c>
      <c r="H59" s="28">
        <v>223</v>
      </c>
      <c r="I59" s="28">
        <v>184166</v>
      </c>
      <c r="J59" s="28">
        <v>1014656</v>
      </c>
      <c r="K59" s="28">
        <v>0</v>
      </c>
      <c r="L59" s="28">
        <v>395883</v>
      </c>
      <c r="M59" s="28">
        <v>641464</v>
      </c>
      <c r="N59" s="28">
        <v>460983</v>
      </c>
      <c r="O59" s="28"/>
      <c r="P59" s="28">
        <f t="shared" si="6"/>
        <v>1026575</v>
      </c>
      <c r="Q59" s="28">
        <v>1803</v>
      </c>
      <c r="R59" s="28">
        <v>709</v>
      </c>
      <c r="S59" s="28">
        <v>19623</v>
      </c>
      <c r="T59" s="28">
        <v>67232</v>
      </c>
      <c r="U59" s="28">
        <v>470542</v>
      </c>
      <c r="V59" s="28">
        <v>39053</v>
      </c>
      <c r="W59" s="28">
        <v>81944</v>
      </c>
      <c r="X59" s="28">
        <v>340205</v>
      </c>
      <c r="Y59" s="28">
        <v>5464</v>
      </c>
      <c r="Z59" s="28"/>
      <c r="AA59" s="28">
        <f>(SUM(AB59:AC59))*1</f>
        <v>8101659</v>
      </c>
      <c r="AB59" s="28">
        <v>7069248</v>
      </c>
      <c r="AC59" s="28">
        <v>1032411</v>
      </c>
      <c r="AD59" s="28"/>
      <c r="AE59" s="28">
        <f t="shared" si="7"/>
        <v>78540</v>
      </c>
      <c r="AF59" s="28">
        <v>-113</v>
      </c>
      <c r="AG59" s="28">
        <v>57820</v>
      </c>
      <c r="AH59" s="28">
        <v>9263</v>
      </c>
      <c r="AI59" s="28">
        <v>11570</v>
      </c>
      <c r="AJ59" s="20"/>
      <c r="AK59" s="20"/>
      <c r="AL59" s="20"/>
      <c r="AM59" s="20"/>
      <c r="AN59" s="20"/>
      <c r="AO59" s="21"/>
      <c r="AP59" s="21"/>
      <c r="AQ59" s="2"/>
      <c r="AR59" s="2"/>
      <c r="AS59" s="3"/>
    </row>
    <row r="60" spans="1:42" ht="15.75">
      <c r="A60" s="7" t="s">
        <v>51</v>
      </c>
      <c r="B60" s="28">
        <f t="shared" si="9"/>
        <v>2356323</v>
      </c>
      <c r="C60" s="28">
        <v>318569</v>
      </c>
      <c r="D60" s="28">
        <f t="shared" si="8"/>
        <v>994850</v>
      </c>
      <c r="E60" s="28">
        <v>811105</v>
      </c>
      <c r="F60" s="28">
        <f>(SUM(G60:L60)+SUM('2015'!M60:N60))*1</f>
        <v>183745</v>
      </c>
      <c r="G60" s="28">
        <v>1885</v>
      </c>
      <c r="H60" s="28">
        <v>0</v>
      </c>
      <c r="I60" s="28">
        <v>29648</v>
      </c>
      <c r="J60" s="28">
        <v>118639</v>
      </c>
      <c r="K60" s="28">
        <v>2524</v>
      </c>
      <c r="L60" s="28">
        <v>3475</v>
      </c>
      <c r="M60" s="28">
        <v>24696</v>
      </c>
      <c r="N60" s="28">
        <v>2878</v>
      </c>
      <c r="O60" s="28"/>
      <c r="P60" s="28">
        <f t="shared" si="6"/>
        <v>153768</v>
      </c>
      <c r="Q60" s="28">
        <v>0</v>
      </c>
      <c r="R60" s="28">
        <v>0</v>
      </c>
      <c r="S60" s="28">
        <v>14153</v>
      </c>
      <c r="T60" s="28">
        <v>33580</v>
      </c>
      <c r="U60" s="28">
        <v>77492</v>
      </c>
      <c r="V60" s="28">
        <v>2217</v>
      </c>
      <c r="W60" s="28">
        <v>0</v>
      </c>
      <c r="X60" s="28">
        <v>26326</v>
      </c>
      <c r="Y60" s="28">
        <v>0</v>
      </c>
      <c r="Z60" s="28"/>
      <c r="AA60" s="28">
        <v>0</v>
      </c>
      <c r="AB60" s="28" t="s">
        <v>60</v>
      </c>
      <c r="AC60" s="28" t="s">
        <v>60</v>
      </c>
      <c r="AD60" s="28"/>
      <c r="AE60" s="28">
        <f t="shared" si="7"/>
        <v>889136</v>
      </c>
      <c r="AF60" s="28">
        <v>0</v>
      </c>
      <c r="AG60" s="28">
        <v>0</v>
      </c>
      <c r="AH60" s="28">
        <v>883913</v>
      </c>
      <c r="AI60" s="28">
        <v>5223</v>
      </c>
      <c r="AJ60" s="7"/>
      <c r="AK60" s="7"/>
      <c r="AL60" s="7"/>
      <c r="AM60" s="7"/>
      <c r="AN60" s="7"/>
      <c r="AO60" s="7"/>
      <c r="AP60" s="7"/>
    </row>
    <row r="61" spans="1:42" ht="15.75">
      <c r="A61" s="8"/>
      <c r="B61" s="22"/>
      <c r="C61" s="22"/>
      <c r="D61" s="22"/>
      <c r="E61" s="22"/>
      <c r="F61" s="22"/>
      <c r="G61" s="23"/>
      <c r="H61" s="23"/>
      <c r="I61" s="23"/>
      <c r="J61" s="23"/>
      <c r="K61" s="23"/>
      <c r="L61" s="23"/>
      <c r="M61" s="8"/>
      <c r="N61" s="8"/>
      <c r="O61" s="8"/>
      <c r="P61" s="8"/>
      <c r="Q61" s="8"/>
      <c r="R61" s="8"/>
      <c r="S61" s="8"/>
      <c r="T61" s="8"/>
      <c r="U61" s="8"/>
      <c r="V61" s="8"/>
      <c r="W61" s="8"/>
      <c r="X61" s="8"/>
      <c r="Y61" s="8"/>
      <c r="Z61" s="8"/>
      <c r="AA61" s="8"/>
      <c r="AB61" s="8"/>
      <c r="AC61" s="8"/>
      <c r="AD61" s="8"/>
      <c r="AE61" s="8"/>
      <c r="AF61" s="8"/>
      <c r="AG61" s="8"/>
      <c r="AH61" s="8"/>
      <c r="AI61" s="8"/>
      <c r="AJ61" s="7"/>
      <c r="AK61" s="7"/>
      <c r="AL61" s="7"/>
      <c r="AM61" s="7"/>
      <c r="AN61" s="7"/>
      <c r="AO61" s="7"/>
      <c r="AP61" s="7"/>
    </row>
    <row r="62" spans="1:42" ht="15.75">
      <c r="A62" s="7" t="s">
        <v>92</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row>
    <row r="63" spans="1:42" ht="15.75">
      <c r="A63" s="7" t="s">
        <v>93</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row>
    <row r="64" spans="1:42" ht="15.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row>
    <row r="65" spans="1:42" ht="15.75">
      <c r="A65" s="7" t="s">
        <v>61</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row>
    <row r="66" spans="1:42" ht="15.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1:42" ht="15.75">
      <c r="A67" s="7" t="s">
        <v>90</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row>
    <row r="68" spans="1:42" ht="15.75">
      <c r="A68" s="7" t="s">
        <v>63</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row>
    <row r="69" spans="1:42" ht="15.75">
      <c r="A69" s="24"/>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row>
    <row r="70" spans="1:42" ht="15.75">
      <c r="A70" s="39" t="s">
        <v>104</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row>
    <row r="71" spans="1:12" ht="15.75">
      <c r="A71" s="5"/>
      <c r="B71" s="5"/>
      <c r="C71" s="5"/>
      <c r="D71" s="5"/>
      <c r="E71" s="5"/>
      <c r="F71" s="5"/>
      <c r="G71" s="5"/>
      <c r="H71" s="5"/>
      <c r="I71" s="5"/>
      <c r="J71" s="5"/>
      <c r="K71" s="5"/>
      <c r="L71" s="5"/>
    </row>
    <row r="72" spans="1:12" ht="15.75">
      <c r="A72" s="5"/>
      <c r="B72" s="5"/>
      <c r="C72" s="5"/>
      <c r="D72" s="5"/>
      <c r="E72" s="5"/>
      <c r="F72" s="5"/>
      <c r="G72" s="5"/>
      <c r="H72" s="5"/>
      <c r="I72" s="5"/>
      <c r="J72" s="5"/>
      <c r="K72" s="5"/>
      <c r="L72" s="5"/>
    </row>
    <row r="73" spans="1:12" ht="15.75">
      <c r="A73" s="5"/>
      <c r="B73" s="5"/>
      <c r="C73" s="5"/>
      <c r="D73" s="5"/>
      <c r="E73" s="5"/>
      <c r="F73" s="5"/>
      <c r="G73" s="5"/>
      <c r="H73" s="5"/>
      <c r="I73" s="5"/>
      <c r="J73" s="5"/>
      <c r="K73" s="5"/>
      <c r="L73" s="5"/>
    </row>
    <row r="74" spans="1:12" ht="15.75">
      <c r="A74" s="5"/>
      <c r="B74" s="5"/>
      <c r="C74" s="5"/>
      <c r="D74" s="5"/>
      <c r="E74" s="5"/>
      <c r="F74" s="5"/>
      <c r="G74" s="5"/>
      <c r="H74" s="5"/>
      <c r="I74" s="5"/>
      <c r="J74" s="5"/>
      <c r="K74" s="5"/>
      <c r="L74" s="5"/>
    </row>
    <row r="75" spans="1:12" ht="15.75">
      <c r="A75" s="5"/>
      <c r="B75" s="5"/>
      <c r="C75" s="5"/>
      <c r="D75" s="5"/>
      <c r="E75" s="5"/>
      <c r="F75" s="5"/>
      <c r="G75" s="5"/>
      <c r="H75" s="5"/>
      <c r="I75" s="5"/>
      <c r="J75" s="5"/>
      <c r="K75" s="5"/>
      <c r="L75" s="5"/>
    </row>
    <row r="76" spans="1:12" ht="15.75">
      <c r="A76" s="5"/>
      <c r="B76" s="5"/>
      <c r="C76" s="5"/>
      <c r="D76" s="5"/>
      <c r="E76" s="5"/>
      <c r="F76" s="5"/>
      <c r="G76" s="5"/>
      <c r="H76" s="5"/>
      <c r="I76" s="5"/>
      <c r="J76" s="5"/>
      <c r="K76" s="5"/>
      <c r="L76" s="5"/>
    </row>
    <row r="77" spans="1:12" ht="15.75">
      <c r="A77" s="5"/>
      <c r="B77" s="5"/>
      <c r="C77" s="5"/>
      <c r="D77" s="5"/>
      <c r="E77" s="5"/>
      <c r="F77" s="5"/>
      <c r="G77" s="5"/>
      <c r="H77" s="5"/>
      <c r="I77" s="5"/>
      <c r="J77" s="5"/>
      <c r="K77" s="5"/>
      <c r="L77" s="5"/>
    </row>
    <row r="78" spans="1:12" ht="15.75">
      <c r="A78" s="5"/>
      <c r="B78" s="5"/>
      <c r="C78" s="5"/>
      <c r="D78" s="5"/>
      <c r="E78" s="5"/>
      <c r="F78" s="5"/>
      <c r="G78" s="5"/>
      <c r="H78" s="5"/>
      <c r="I78" s="5"/>
      <c r="J78" s="5"/>
      <c r="K78" s="5"/>
      <c r="L78" s="5"/>
    </row>
    <row r="79" spans="1:12" ht="15.75">
      <c r="A79" s="5"/>
      <c r="B79" s="5"/>
      <c r="C79" s="5"/>
      <c r="D79" s="5"/>
      <c r="E79" s="5"/>
      <c r="F79" s="5"/>
      <c r="G79" s="5"/>
      <c r="H79" s="5"/>
      <c r="I79" s="5"/>
      <c r="J79" s="5"/>
      <c r="K79" s="5"/>
      <c r="L79" s="5"/>
    </row>
    <row r="80" spans="1:12" ht="15.75">
      <c r="A80" s="5"/>
      <c r="B80" s="5"/>
      <c r="C80" s="5"/>
      <c r="D80" s="5"/>
      <c r="E80" s="5"/>
      <c r="F80" s="5"/>
      <c r="G80" s="5"/>
      <c r="H80" s="5"/>
      <c r="I80" s="5"/>
      <c r="J80" s="5"/>
      <c r="K80" s="5"/>
      <c r="L80" s="5"/>
    </row>
    <row r="81" spans="1:12" ht="15.75">
      <c r="A81" s="5"/>
      <c r="B81" s="5"/>
      <c r="C81" s="5"/>
      <c r="D81" s="5"/>
      <c r="E81" s="5"/>
      <c r="F81" s="5"/>
      <c r="G81" s="5"/>
      <c r="H81" s="5"/>
      <c r="I81" s="5"/>
      <c r="J81" s="5"/>
      <c r="K81" s="5"/>
      <c r="L81" s="5"/>
    </row>
    <row r="82" spans="1:12" ht="15.75">
      <c r="A82" s="5"/>
      <c r="B82" s="5"/>
      <c r="C82" s="5"/>
      <c r="D82" s="5"/>
      <c r="E82" s="5"/>
      <c r="F82" s="5"/>
      <c r="G82" s="5"/>
      <c r="H82" s="5"/>
      <c r="I82" s="5"/>
      <c r="J82" s="5"/>
      <c r="K82" s="5"/>
      <c r="L82" s="5"/>
    </row>
    <row r="83" spans="1:12" ht="15.75">
      <c r="A83" s="5"/>
      <c r="B83" s="5"/>
      <c r="C83" s="5"/>
      <c r="D83" s="5"/>
      <c r="E83" s="5"/>
      <c r="F83" s="5"/>
      <c r="G83" s="5"/>
      <c r="H83" s="5"/>
      <c r="I83" s="5"/>
      <c r="J83" s="5"/>
      <c r="K83" s="5"/>
      <c r="L83" s="5"/>
    </row>
    <row r="84" spans="1:12" ht="15.75">
      <c r="A84" s="5"/>
      <c r="B84" s="5"/>
      <c r="C84" s="5"/>
      <c r="D84" s="5"/>
      <c r="E84" s="5"/>
      <c r="F84" s="5"/>
      <c r="G84" s="5"/>
      <c r="H84" s="5"/>
      <c r="I84" s="5"/>
      <c r="J84" s="5"/>
      <c r="K84" s="5"/>
      <c r="L84" s="5"/>
    </row>
    <row r="85" spans="1:12" ht="15.75">
      <c r="A85" s="5"/>
      <c r="B85" s="5"/>
      <c r="C85" s="5"/>
      <c r="D85" s="5"/>
      <c r="E85" s="5"/>
      <c r="F85" s="5"/>
      <c r="G85" s="5"/>
      <c r="H85" s="5"/>
      <c r="I85" s="5"/>
      <c r="J85" s="5"/>
      <c r="K85" s="5"/>
      <c r="L85" s="5"/>
    </row>
    <row r="86" spans="1:12" ht="15.75">
      <c r="A86" s="5"/>
      <c r="B86" s="5"/>
      <c r="C86" s="5"/>
      <c r="D86" s="5"/>
      <c r="E86" s="5"/>
      <c r="F86" s="5"/>
      <c r="G86" s="5"/>
      <c r="H86" s="5"/>
      <c r="I86" s="5"/>
      <c r="J86" s="5"/>
      <c r="K86" s="5"/>
      <c r="L86" s="5"/>
    </row>
    <row r="87" spans="1:12" ht="15.75">
      <c r="A87" s="5"/>
      <c r="B87" s="5"/>
      <c r="C87" s="5"/>
      <c r="D87" s="5"/>
      <c r="E87" s="5"/>
      <c r="F87" s="5"/>
      <c r="G87" s="5"/>
      <c r="H87" s="5"/>
      <c r="I87" s="5"/>
      <c r="J87" s="5"/>
      <c r="K87" s="5"/>
      <c r="L87" s="5"/>
    </row>
    <row r="88" spans="1:12" ht="15.75">
      <c r="A88" s="5"/>
      <c r="B88" s="5"/>
      <c r="C88" s="5"/>
      <c r="D88" s="5"/>
      <c r="E88" s="5"/>
      <c r="F88" s="5"/>
      <c r="G88" s="5"/>
      <c r="H88" s="5"/>
      <c r="I88" s="5"/>
      <c r="J88" s="5"/>
      <c r="K88" s="5"/>
      <c r="L88" s="5"/>
    </row>
    <row r="89" spans="1:12" ht="15.75">
      <c r="A89" s="5"/>
      <c r="B89" s="5"/>
      <c r="C89" s="5"/>
      <c r="D89" s="5"/>
      <c r="E89" s="5"/>
      <c r="F89" s="5"/>
      <c r="G89" s="5"/>
      <c r="H89" s="5"/>
      <c r="I89" s="5"/>
      <c r="J89" s="5"/>
      <c r="K89" s="5"/>
      <c r="L89" s="5"/>
    </row>
    <row r="90" spans="1:12" ht="15.75">
      <c r="A90" s="5"/>
      <c r="B90" s="5"/>
      <c r="C90" s="5"/>
      <c r="D90" s="5"/>
      <c r="E90" s="5"/>
      <c r="F90" s="5"/>
      <c r="G90" s="5"/>
      <c r="H90" s="5"/>
      <c r="I90" s="5"/>
      <c r="J90" s="5"/>
      <c r="K90" s="5"/>
      <c r="L90" s="5"/>
    </row>
    <row r="91" spans="1:12" ht="15.75">
      <c r="A91" s="5"/>
      <c r="B91" s="5"/>
      <c r="C91" s="5"/>
      <c r="D91" s="5"/>
      <c r="E91" s="5"/>
      <c r="F91" s="5"/>
      <c r="G91" s="5"/>
      <c r="H91" s="5"/>
      <c r="I91" s="5"/>
      <c r="J91" s="5"/>
      <c r="K91" s="5"/>
      <c r="L91" s="5"/>
    </row>
    <row r="92" spans="1:12" ht="15.75">
      <c r="A92" s="5"/>
      <c r="B92" s="5"/>
      <c r="C92" s="5"/>
      <c r="D92" s="5"/>
      <c r="E92" s="5"/>
      <c r="F92" s="5"/>
      <c r="G92" s="5"/>
      <c r="H92" s="5"/>
      <c r="I92" s="5"/>
      <c r="J92" s="5"/>
      <c r="K92" s="5"/>
      <c r="L92" s="5"/>
    </row>
    <row r="93" spans="1:12" ht="15.75">
      <c r="A93" s="5"/>
      <c r="B93" s="5"/>
      <c r="C93" s="5"/>
      <c r="D93" s="5"/>
      <c r="E93" s="5"/>
      <c r="F93" s="5"/>
      <c r="G93" s="5"/>
      <c r="H93" s="5"/>
      <c r="I93" s="5"/>
      <c r="J93" s="5"/>
      <c r="K93" s="5"/>
      <c r="L93" s="5"/>
    </row>
    <row r="94" spans="1:12" ht="15.75">
      <c r="A94" s="5"/>
      <c r="B94" s="5"/>
      <c r="C94" s="5"/>
      <c r="D94" s="5"/>
      <c r="E94" s="5"/>
      <c r="F94" s="5"/>
      <c r="G94" s="5"/>
      <c r="H94" s="5"/>
      <c r="I94" s="5"/>
      <c r="J94" s="5"/>
      <c r="K94" s="5"/>
      <c r="L94" s="5"/>
    </row>
    <row r="95" spans="1:12" ht="15.75">
      <c r="A95" s="5"/>
      <c r="B95" s="5"/>
      <c r="C95" s="5"/>
      <c r="D95" s="5"/>
      <c r="E95" s="5"/>
      <c r="F95" s="5"/>
      <c r="G95" s="5"/>
      <c r="H95" s="5"/>
      <c r="I95" s="5"/>
      <c r="J95" s="5"/>
      <c r="K95" s="5"/>
      <c r="L95" s="5"/>
    </row>
    <row r="96" spans="1:12" ht="15.75">
      <c r="A96" s="5"/>
      <c r="B96" s="5"/>
      <c r="C96" s="5"/>
      <c r="D96" s="5"/>
      <c r="E96" s="5"/>
      <c r="F96" s="5"/>
      <c r="G96" s="5"/>
      <c r="H96" s="5"/>
      <c r="I96" s="5"/>
      <c r="J96" s="5"/>
      <c r="K96" s="5"/>
      <c r="L96" s="5"/>
    </row>
    <row r="97" spans="1:12" ht="15.75">
      <c r="A97" s="5"/>
      <c r="B97" s="5"/>
      <c r="C97" s="5"/>
      <c r="D97" s="5"/>
      <c r="E97" s="5"/>
      <c r="F97" s="5"/>
      <c r="G97" s="5"/>
      <c r="H97" s="5"/>
      <c r="I97" s="5"/>
      <c r="J97" s="5"/>
      <c r="K97" s="5"/>
      <c r="L97" s="5"/>
    </row>
    <row r="98" spans="1:12" ht="15.75">
      <c r="A98" s="5"/>
      <c r="B98" s="5"/>
      <c r="C98" s="5"/>
      <c r="D98" s="5"/>
      <c r="E98" s="5"/>
      <c r="F98" s="5"/>
      <c r="G98" s="5"/>
      <c r="H98" s="5"/>
      <c r="I98" s="5"/>
      <c r="J98" s="5"/>
      <c r="K98" s="5"/>
      <c r="L98" s="5"/>
    </row>
    <row r="99" spans="1:12" ht="15.75">
      <c r="A99" s="5"/>
      <c r="B99" s="5"/>
      <c r="C99" s="5"/>
      <c r="D99" s="5"/>
      <c r="E99" s="5"/>
      <c r="F99" s="5"/>
      <c r="G99" s="5"/>
      <c r="H99" s="5"/>
      <c r="I99" s="5"/>
      <c r="J99" s="5"/>
      <c r="K99" s="5"/>
      <c r="L99" s="5"/>
    </row>
    <row r="100" spans="1:12" ht="15.75">
      <c r="A100" s="5"/>
      <c r="B100" s="5"/>
      <c r="C100" s="5"/>
      <c r="D100" s="5"/>
      <c r="E100" s="5"/>
      <c r="F100" s="5"/>
      <c r="G100" s="5"/>
      <c r="H100" s="5"/>
      <c r="I100" s="5"/>
      <c r="J100" s="5"/>
      <c r="K100" s="5"/>
      <c r="L100" s="5"/>
    </row>
    <row r="101" spans="1:12" ht="15.75">
      <c r="A101" s="5"/>
      <c r="B101" s="5"/>
      <c r="C101" s="5"/>
      <c r="D101" s="5"/>
      <c r="E101" s="5"/>
      <c r="F101" s="5"/>
      <c r="G101" s="5"/>
      <c r="H101" s="5"/>
      <c r="I101" s="5"/>
      <c r="J101" s="5"/>
      <c r="K101" s="5"/>
      <c r="L101" s="5"/>
    </row>
    <row r="102" spans="1:12" ht="15.75">
      <c r="A102" s="5"/>
      <c r="B102" s="5"/>
      <c r="C102" s="5"/>
      <c r="D102" s="5"/>
      <c r="E102" s="5"/>
      <c r="F102" s="5"/>
      <c r="G102" s="5"/>
      <c r="H102" s="5"/>
      <c r="I102" s="5"/>
      <c r="J102" s="5"/>
      <c r="K102" s="5"/>
      <c r="L102" s="5"/>
    </row>
    <row r="103" spans="1:12" ht="15.75">
      <c r="A103" s="5"/>
      <c r="B103" s="5"/>
      <c r="C103" s="5"/>
      <c r="D103" s="5"/>
      <c r="E103" s="5"/>
      <c r="F103" s="5"/>
      <c r="G103" s="5"/>
      <c r="H103" s="5"/>
      <c r="I103" s="5"/>
      <c r="J103" s="5"/>
      <c r="K103" s="5"/>
      <c r="L103" s="5"/>
    </row>
    <row r="104" spans="1:12" ht="15.75">
      <c r="A104" s="5"/>
      <c r="B104" s="5"/>
      <c r="C104" s="5"/>
      <c r="D104" s="5"/>
      <c r="E104" s="5"/>
      <c r="F104" s="5"/>
      <c r="G104" s="5"/>
      <c r="H104" s="5"/>
      <c r="I104" s="5"/>
      <c r="J104" s="5"/>
      <c r="K104" s="5"/>
      <c r="L104" s="5"/>
    </row>
    <row r="105" spans="1:12" ht="15.75">
      <c r="A105" s="5"/>
      <c r="B105" s="5"/>
      <c r="C105" s="5"/>
      <c r="D105" s="5"/>
      <c r="E105" s="5"/>
      <c r="F105" s="5"/>
      <c r="G105" s="5"/>
      <c r="H105" s="5"/>
      <c r="I105" s="5"/>
      <c r="J105" s="5"/>
      <c r="K105" s="5"/>
      <c r="L105" s="5"/>
    </row>
    <row r="106" spans="1:12" ht="15.75">
      <c r="A106" s="5"/>
      <c r="B106" s="5"/>
      <c r="C106" s="5"/>
      <c r="D106" s="5"/>
      <c r="E106" s="5"/>
      <c r="F106" s="5"/>
      <c r="G106" s="5"/>
      <c r="H106" s="5"/>
      <c r="I106" s="5"/>
      <c r="J106" s="5"/>
      <c r="K106" s="5"/>
      <c r="L106" s="5"/>
    </row>
    <row r="107" spans="1:12" ht="15.75">
      <c r="A107" s="5"/>
      <c r="B107" s="5"/>
      <c r="C107" s="5"/>
      <c r="D107" s="5"/>
      <c r="E107" s="5"/>
      <c r="F107" s="5"/>
      <c r="G107" s="5"/>
      <c r="H107" s="5"/>
      <c r="I107" s="5"/>
      <c r="J107" s="5"/>
      <c r="K107" s="5"/>
      <c r="L107" s="5"/>
    </row>
    <row r="108" spans="1:12" ht="15.75">
      <c r="A108" s="5"/>
      <c r="B108" s="5"/>
      <c r="C108" s="5"/>
      <c r="D108" s="5"/>
      <c r="E108" s="5"/>
      <c r="F108" s="5"/>
      <c r="G108" s="5"/>
      <c r="H108" s="5"/>
      <c r="I108" s="5"/>
      <c r="J108" s="5"/>
      <c r="K108" s="5"/>
      <c r="L108" s="5"/>
    </row>
    <row r="109" spans="1:12" ht="15.75">
      <c r="A109" s="5"/>
      <c r="B109" s="5"/>
      <c r="C109" s="5"/>
      <c r="D109" s="5"/>
      <c r="E109" s="5"/>
      <c r="F109" s="5"/>
      <c r="G109" s="5"/>
      <c r="H109" s="5"/>
      <c r="I109" s="5"/>
      <c r="J109" s="5"/>
      <c r="K109" s="5"/>
      <c r="L109" s="5"/>
    </row>
    <row r="110" spans="1:12" ht="15.75">
      <c r="A110" s="5"/>
      <c r="B110" s="5"/>
      <c r="C110" s="5"/>
      <c r="D110" s="5"/>
      <c r="E110" s="5"/>
      <c r="F110" s="5"/>
      <c r="G110" s="5"/>
      <c r="H110" s="5"/>
      <c r="I110" s="5"/>
      <c r="J110" s="5"/>
      <c r="K110" s="5"/>
      <c r="L110" s="5"/>
    </row>
    <row r="111" spans="1:12" ht="15.75">
      <c r="A111" s="5"/>
      <c r="B111" s="5"/>
      <c r="C111" s="5"/>
      <c r="D111" s="5"/>
      <c r="E111" s="5"/>
      <c r="F111" s="5"/>
      <c r="G111" s="5"/>
      <c r="H111" s="5"/>
      <c r="I111" s="5"/>
      <c r="J111" s="5"/>
      <c r="K111" s="5"/>
      <c r="L111" s="5"/>
    </row>
    <row r="112" spans="1:12" ht="15.75">
      <c r="A112" s="5"/>
      <c r="B112" s="5"/>
      <c r="C112" s="5"/>
      <c r="D112" s="5"/>
      <c r="E112" s="5"/>
      <c r="F112" s="5"/>
      <c r="G112" s="5"/>
      <c r="H112" s="5"/>
      <c r="I112" s="5"/>
      <c r="J112" s="5"/>
      <c r="K112" s="5"/>
      <c r="L112" s="5"/>
    </row>
    <row r="113" spans="1:12" ht="15.75">
      <c r="A113" s="5"/>
      <c r="B113" s="5"/>
      <c r="C113" s="5"/>
      <c r="D113" s="5"/>
      <c r="E113" s="5"/>
      <c r="F113" s="5"/>
      <c r="G113" s="5"/>
      <c r="H113" s="5"/>
      <c r="I113" s="5"/>
      <c r="J113" s="5"/>
      <c r="K113" s="5"/>
      <c r="L113" s="5"/>
    </row>
    <row r="114" spans="1:12" ht="15.75">
      <c r="A114" s="5"/>
      <c r="B114" s="5"/>
      <c r="C114" s="5"/>
      <c r="D114" s="5"/>
      <c r="E114" s="5"/>
      <c r="F114" s="5"/>
      <c r="G114" s="5"/>
      <c r="H114" s="5"/>
      <c r="I114" s="5"/>
      <c r="J114" s="5"/>
      <c r="K114" s="5"/>
      <c r="L114" s="5"/>
    </row>
    <row r="115" spans="1:12" ht="15.75">
      <c r="A115" s="5"/>
      <c r="B115" s="5"/>
      <c r="C115" s="5"/>
      <c r="D115" s="5"/>
      <c r="E115" s="5"/>
      <c r="F115" s="5"/>
      <c r="G115" s="5"/>
      <c r="H115" s="5"/>
      <c r="I115" s="5"/>
      <c r="J115" s="5"/>
      <c r="K115" s="5"/>
      <c r="L115" s="5"/>
    </row>
    <row r="116" spans="1:12" ht="15.75">
      <c r="A116" s="5"/>
      <c r="B116" s="5"/>
      <c r="C116" s="5"/>
      <c r="D116" s="5"/>
      <c r="E116" s="5"/>
      <c r="F116" s="5"/>
      <c r="G116" s="5"/>
      <c r="H116" s="5"/>
      <c r="I116" s="5"/>
      <c r="J116" s="5"/>
      <c r="K116" s="5"/>
      <c r="L116" s="5"/>
    </row>
    <row r="117" spans="1:12" ht="15.75">
      <c r="A117" s="5"/>
      <c r="B117" s="5"/>
      <c r="C117" s="5"/>
      <c r="D117" s="5"/>
      <c r="E117" s="5"/>
      <c r="F117" s="5"/>
      <c r="G117" s="5"/>
      <c r="H117" s="5"/>
      <c r="I117" s="5"/>
      <c r="J117" s="5"/>
      <c r="K117" s="5"/>
      <c r="L117" s="5"/>
    </row>
    <row r="118" spans="1:12" ht="15.75">
      <c r="A118" s="5"/>
      <c r="B118" s="5"/>
      <c r="C118" s="5"/>
      <c r="D118" s="5"/>
      <c r="E118" s="5"/>
      <c r="F118" s="5"/>
      <c r="G118" s="5"/>
      <c r="H118" s="5"/>
      <c r="I118" s="5"/>
      <c r="J118" s="5"/>
      <c r="K118" s="5"/>
      <c r="L118" s="5"/>
    </row>
    <row r="119" spans="1:12" ht="15.75">
      <c r="A119" s="5"/>
      <c r="B119" s="5"/>
      <c r="C119" s="5"/>
      <c r="D119" s="5"/>
      <c r="E119" s="5"/>
      <c r="F119" s="5"/>
      <c r="G119" s="5"/>
      <c r="H119" s="5"/>
      <c r="I119" s="5"/>
      <c r="J119" s="5"/>
      <c r="K119" s="5"/>
      <c r="L119" s="5"/>
    </row>
    <row r="120" spans="1:12" ht="15.75">
      <c r="A120" s="5"/>
      <c r="B120" s="5"/>
      <c r="C120" s="5"/>
      <c r="D120" s="5"/>
      <c r="E120" s="5"/>
      <c r="F120" s="5"/>
      <c r="G120" s="5"/>
      <c r="H120" s="5"/>
      <c r="I120" s="5"/>
      <c r="J120" s="5"/>
      <c r="K120" s="5"/>
      <c r="L120" s="5"/>
    </row>
    <row r="121" spans="1:12" ht="15.75">
      <c r="A121" s="5"/>
      <c r="B121" s="5"/>
      <c r="C121" s="5"/>
      <c r="D121" s="5"/>
      <c r="E121" s="5"/>
      <c r="F121" s="5"/>
      <c r="G121" s="5"/>
      <c r="H121" s="5"/>
      <c r="I121" s="5"/>
      <c r="J121" s="5"/>
      <c r="K121" s="5"/>
      <c r="L121" s="5"/>
    </row>
  </sheetData>
  <sheetProtection/>
  <mergeCells count="5">
    <mergeCell ref="AE6:AI6"/>
    <mergeCell ref="AA6:AC6"/>
    <mergeCell ref="D5:N5"/>
    <mergeCell ref="F6:N6"/>
    <mergeCell ref="P6:Y6"/>
  </mergeCells>
  <hyperlinks>
    <hyperlink ref="A70" r:id="rId1" display="SOURCE:  U.S. Census Bureau, 2015 Annual Survey of State Government Tax Collections, factfinder2.census.gov/ (last viewed February 6, 2017)."/>
  </hyperlinks>
  <printOptions/>
  <pageMargins left="0.2" right="0.22" top="1" bottom="1" header="0.5" footer="0.5"/>
  <pageSetup fitToHeight="2" fitToWidth="1" horizontalDpi="600" verticalDpi="600" orientation="landscape" scale="66" r:id="rId2"/>
</worksheet>
</file>

<file path=xl/worksheets/sheet5.xml><?xml version="1.0" encoding="utf-8"?>
<worksheet xmlns="http://schemas.openxmlformats.org/spreadsheetml/2006/main" xmlns:r="http://schemas.openxmlformats.org/officeDocument/2006/relationships">
  <dimension ref="A1:AL129"/>
  <sheetViews>
    <sheetView zoomScalePageLayoutView="0" workbookViewId="0" topLeftCell="A1">
      <selection activeCell="A1" sqref="A1"/>
    </sheetView>
  </sheetViews>
  <sheetFormatPr defaultColWidth="11.69921875" defaultRowHeight="15.75"/>
  <cols>
    <col min="1" max="1" width="15.69921875" style="0" customWidth="1"/>
    <col min="2" max="14" width="11.69921875" style="0" customWidth="1"/>
    <col min="15" max="15" width="1.69921875" style="0" customWidth="1"/>
    <col min="16" max="25" width="11.69921875" style="0" customWidth="1"/>
    <col min="26" max="26" width="1.69921875" style="0" customWidth="1"/>
    <col min="27" max="29" width="11.69921875" style="0" customWidth="1"/>
    <col min="30" max="30" width="1.69921875" style="0" customWidth="1"/>
  </cols>
  <sheetData>
    <row r="1" spans="1:38" ht="23.25">
      <c r="A1" s="25" t="s">
        <v>91</v>
      </c>
      <c r="B1" s="7"/>
      <c r="C1" s="7"/>
      <c r="D1" s="7"/>
      <c r="E1" s="7"/>
      <c r="F1" s="27"/>
      <c r="G1" s="7"/>
      <c r="H1" s="7"/>
      <c r="I1" s="7"/>
      <c r="J1" s="7"/>
      <c r="K1" s="7"/>
      <c r="L1" s="7"/>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20.25">
      <c r="A2" s="26" t="s">
        <v>94</v>
      </c>
      <c r="B2" s="7"/>
      <c r="C2" s="7"/>
      <c r="D2" s="7"/>
      <c r="E2" s="7"/>
      <c r="F2" s="7"/>
      <c r="G2" s="7"/>
      <c r="H2" s="7"/>
      <c r="I2" s="7"/>
      <c r="J2" s="7"/>
      <c r="K2" s="7"/>
      <c r="L2" s="7"/>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20.25">
      <c r="A3" s="26" t="s">
        <v>57</v>
      </c>
      <c r="B3" s="7"/>
      <c r="C3" s="7"/>
      <c r="D3" s="7"/>
      <c r="E3" s="7"/>
      <c r="F3" s="7"/>
      <c r="G3" s="7"/>
      <c r="H3" s="7"/>
      <c r="I3" s="7"/>
      <c r="J3" s="7"/>
      <c r="K3" s="7"/>
      <c r="L3" s="7"/>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5.75">
      <c r="A4" s="7"/>
      <c r="B4" s="7"/>
      <c r="C4" s="7"/>
      <c r="D4" s="7"/>
      <c r="E4" s="7"/>
      <c r="F4" s="7"/>
      <c r="G4" s="7"/>
      <c r="H4" s="7"/>
      <c r="I4" s="7"/>
      <c r="J4" s="7"/>
      <c r="K4" s="7"/>
      <c r="L4" s="7"/>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ht="15.75">
      <c r="A5" s="8"/>
      <c r="B5" s="9"/>
      <c r="C5" s="10"/>
      <c r="D5" s="36" t="s">
        <v>58</v>
      </c>
      <c r="E5" s="36"/>
      <c r="F5" s="36"/>
      <c r="G5" s="36"/>
      <c r="H5" s="36"/>
      <c r="I5" s="36"/>
      <c r="J5" s="36"/>
      <c r="K5" s="36"/>
      <c r="L5" s="36"/>
      <c r="M5" s="36"/>
      <c r="N5" s="36"/>
      <c r="O5" s="8"/>
      <c r="P5" s="8"/>
      <c r="Q5" s="10"/>
      <c r="R5" s="8"/>
      <c r="S5" s="10"/>
      <c r="T5" s="10"/>
      <c r="U5" s="10"/>
      <c r="V5" s="10"/>
      <c r="W5" s="10"/>
      <c r="X5" s="10"/>
      <c r="Y5" s="10"/>
      <c r="Z5" s="8"/>
      <c r="AA5" s="8"/>
      <c r="AB5" s="8"/>
      <c r="AC5" s="8"/>
      <c r="AD5" s="10"/>
      <c r="AE5" s="8"/>
      <c r="AF5" s="10"/>
      <c r="AG5" s="11"/>
      <c r="AH5" s="10"/>
      <c r="AI5" s="8"/>
      <c r="AJ5" s="29"/>
      <c r="AK5" s="29"/>
      <c r="AL5" s="29"/>
    </row>
    <row r="6" spans="1:38" ht="15.75">
      <c r="A6" s="7"/>
      <c r="B6" s="12"/>
      <c r="C6" s="12"/>
      <c r="D6" s="12"/>
      <c r="E6" s="12"/>
      <c r="F6" s="37" t="s">
        <v>59</v>
      </c>
      <c r="G6" s="37"/>
      <c r="H6" s="37"/>
      <c r="I6" s="37"/>
      <c r="J6" s="37"/>
      <c r="K6" s="37"/>
      <c r="L6" s="37"/>
      <c r="M6" s="37"/>
      <c r="N6" s="37"/>
      <c r="O6" s="7"/>
      <c r="P6" s="38" t="s">
        <v>55</v>
      </c>
      <c r="Q6" s="38"/>
      <c r="R6" s="38"/>
      <c r="S6" s="38"/>
      <c r="T6" s="38"/>
      <c r="U6" s="38"/>
      <c r="V6" s="38"/>
      <c r="W6" s="38"/>
      <c r="X6" s="38"/>
      <c r="Y6" s="38"/>
      <c r="Z6" s="29"/>
      <c r="AA6" s="37" t="s">
        <v>54</v>
      </c>
      <c r="AB6" s="37"/>
      <c r="AC6" s="37"/>
      <c r="AD6" s="12"/>
      <c r="AE6" s="37" t="s">
        <v>53</v>
      </c>
      <c r="AF6" s="37"/>
      <c r="AG6" s="37"/>
      <c r="AH6" s="37"/>
      <c r="AI6" s="37"/>
      <c r="AJ6" s="29"/>
      <c r="AK6" s="29"/>
      <c r="AL6" s="29"/>
    </row>
    <row r="7" spans="1:38" ht="45.75">
      <c r="A7" s="13" t="s">
        <v>0</v>
      </c>
      <c r="B7" s="14" t="s">
        <v>67</v>
      </c>
      <c r="C7" s="15" t="s">
        <v>68</v>
      </c>
      <c r="D7" s="14" t="s">
        <v>1</v>
      </c>
      <c r="E7" s="15" t="s">
        <v>69</v>
      </c>
      <c r="F7" s="14" t="s">
        <v>1</v>
      </c>
      <c r="G7" s="15" t="s">
        <v>70</v>
      </c>
      <c r="H7" s="15" t="s">
        <v>71</v>
      </c>
      <c r="I7" s="15" t="s">
        <v>72</v>
      </c>
      <c r="J7" s="15" t="s">
        <v>73</v>
      </c>
      <c r="K7" s="15" t="s">
        <v>64</v>
      </c>
      <c r="L7" s="16" t="s">
        <v>74</v>
      </c>
      <c r="M7" s="15" t="s">
        <v>75</v>
      </c>
      <c r="N7" s="17" t="s">
        <v>56</v>
      </c>
      <c r="O7" s="13"/>
      <c r="P7" s="14" t="s">
        <v>1</v>
      </c>
      <c r="Q7" s="15" t="s">
        <v>76</v>
      </c>
      <c r="R7" s="15" t="s">
        <v>77</v>
      </c>
      <c r="S7" s="15" t="s">
        <v>78</v>
      </c>
      <c r="T7" s="15" t="s">
        <v>79</v>
      </c>
      <c r="U7" s="15" t="s">
        <v>80</v>
      </c>
      <c r="V7" s="15" t="s">
        <v>81</v>
      </c>
      <c r="W7" s="15" t="s">
        <v>82</v>
      </c>
      <c r="X7" s="15" t="s">
        <v>88</v>
      </c>
      <c r="Y7" s="15" t="s">
        <v>83</v>
      </c>
      <c r="Z7" s="29"/>
      <c r="AA7" s="14" t="s">
        <v>1</v>
      </c>
      <c r="AB7" s="15" t="s">
        <v>84</v>
      </c>
      <c r="AC7" s="15" t="s">
        <v>85</v>
      </c>
      <c r="AD7" s="14"/>
      <c r="AE7" s="14" t="s">
        <v>1</v>
      </c>
      <c r="AF7" s="15" t="s">
        <v>86</v>
      </c>
      <c r="AG7" s="16" t="s">
        <v>87</v>
      </c>
      <c r="AH7" s="15" t="s">
        <v>52</v>
      </c>
      <c r="AI7" s="15" t="s">
        <v>89</v>
      </c>
      <c r="AJ7" s="29"/>
      <c r="AK7" s="29"/>
      <c r="AL7" s="29"/>
    </row>
    <row r="8" spans="1:38" ht="15.75">
      <c r="A8" s="29"/>
      <c r="B8" s="29"/>
      <c r="C8" s="29"/>
      <c r="D8" s="29"/>
      <c r="E8" s="29"/>
      <c r="F8" s="29"/>
      <c r="G8" s="29"/>
      <c r="H8" s="29"/>
      <c r="I8" s="29"/>
      <c r="J8" s="29"/>
      <c r="K8" s="29"/>
      <c r="L8" s="29"/>
      <c r="M8" s="7"/>
      <c r="N8" s="7"/>
      <c r="O8" s="18"/>
      <c r="P8" s="12"/>
      <c r="Q8" s="12"/>
      <c r="R8" s="12"/>
      <c r="S8" s="12"/>
      <c r="T8" s="12"/>
      <c r="U8" s="12"/>
      <c r="V8" s="7"/>
      <c r="W8" s="7"/>
      <c r="X8" s="12"/>
      <c r="Y8" s="12"/>
      <c r="Z8" s="29"/>
      <c r="AA8" s="7"/>
      <c r="AB8" s="7"/>
      <c r="AC8" s="7"/>
      <c r="AD8" s="7"/>
      <c r="AE8" s="7"/>
      <c r="AF8" s="7"/>
      <c r="AG8" s="7"/>
      <c r="AH8" s="7"/>
      <c r="AI8" s="7"/>
      <c r="AJ8" s="29"/>
      <c r="AK8" s="29"/>
      <c r="AL8" s="29"/>
    </row>
    <row r="9" spans="1:38" ht="15.75">
      <c r="A9" s="30" t="s">
        <v>62</v>
      </c>
      <c r="B9" s="28">
        <v>865752089</v>
      </c>
      <c r="C9" s="28">
        <v>14232835</v>
      </c>
      <c r="D9" s="28">
        <v>411414175</v>
      </c>
      <c r="E9" s="28">
        <v>271286848</v>
      </c>
      <c r="F9" s="28">
        <v>140127327</v>
      </c>
      <c r="G9" s="28">
        <v>6154774</v>
      </c>
      <c r="H9" s="28">
        <v>7235121</v>
      </c>
      <c r="I9" s="28">
        <v>18094904</v>
      </c>
      <c r="J9" s="28">
        <v>41499698</v>
      </c>
      <c r="K9" s="28">
        <v>124177</v>
      </c>
      <c r="L9" s="28">
        <v>14153774</v>
      </c>
      <c r="M9" s="28">
        <v>16912535</v>
      </c>
      <c r="N9" s="28">
        <v>35952344</v>
      </c>
      <c r="O9" s="28"/>
      <c r="P9" s="28">
        <v>51120024</v>
      </c>
      <c r="Q9" s="28">
        <v>605542</v>
      </c>
      <c r="R9" s="28">
        <v>472331</v>
      </c>
      <c r="S9" s="28">
        <v>6195396</v>
      </c>
      <c r="T9" s="28">
        <v>1537007</v>
      </c>
      <c r="U9" s="28">
        <v>23811206</v>
      </c>
      <c r="V9" s="28">
        <v>2506319</v>
      </c>
      <c r="W9" s="28">
        <v>947725</v>
      </c>
      <c r="X9" s="28">
        <v>13810544</v>
      </c>
      <c r="Y9" s="28">
        <v>1233954</v>
      </c>
      <c r="Z9" s="28"/>
      <c r="AA9" s="28">
        <v>357104785</v>
      </c>
      <c r="AB9" s="28">
        <v>310828815</v>
      </c>
      <c r="AC9" s="28">
        <v>46275970</v>
      </c>
      <c r="AD9" s="28"/>
      <c r="AE9" s="28">
        <v>31880270</v>
      </c>
      <c r="AF9" s="28">
        <v>4747791</v>
      </c>
      <c r="AG9" s="28">
        <v>6823581</v>
      </c>
      <c r="AH9" s="28">
        <v>17780808</v>
      </c>
      <c r="AI9" s="28">
        <v>2528090</v>
      </c>
      <c r="AJ9" s="29"/>
      <c r="AK9" s="29"/>
      <c r="AL9" s="29"/>
    </row>
    <row r="10" spans="1:38" ht="15.75">
      <c r="A10" s="30" t="s">
        <v>2</v>
      </c>
      <c r="B10" s="28">
        <v>9293754</v>
      </c>
      <c r="C10" s="28">
        <v>329598</v>
      </c>
      <c r="D10" s="28">
        <v>4812674</v>
      </c>
      <c r="E10" s="28">
        <v>2393192</v>
      </c>
      <c r="F10" s="28">
        <v>2419482</v>
      </c>
      <c r="G10" s="28">
        <v>181427</v>
      </c>
      <c r="H10" s="28">
        <v>70</v>
      </c>
      <c r="I10" s="28">
        <v>304441</v>
      </c>
      <c r="J10" s="28">
        <v>534396</v>
      </c>
      <c r="K10" s="28">
        <v>1547</v>
      </c>
      <c r="L10" s="28">
        <v>734105</v>
      </c>
      <c r="M10" s="28">
        <v>117112</v>
      </c>
      <c r="N10" s="28">
        <v>546384</v>
      </c>
      <c r="O10" s="28"/>
      <c r="P10" s="28">
        <f aca="true" t="shared" si="0" ref="P10:P41">(SUM(Q10:Y10))*1</f>
        <v>386378</v>
      </c>
      <c r="Q10" s="28">
        <v>4225</v>
      </c>
      <c r="R10" s="28">
        <v>0</v>
      </c>
      <c r="S10" s="28">
        <v>78166</v>
      </c>
      <c r="T10" s="28">
        <v>21311</v>
      </c>
      <c r="U10" s="28">
        <v>189345</v>
      </c>
      <c r="V10" s="28">
        <v>20920</v>
      </c>
      <c r="W10" s="28">
        <v>14233</v>
      </c>
      <c r="X10" s="28">
        <v>58178</v>
      </c>
      <c r="Y10" s="28">
        <v>0</v>
      </c>
      <c r="Z10" s="28"/>
      <c r="AA10" s="28">
        <f aca="true" t="shared" si="1" ref="AA10:AA36">(SUM(AB10:AC10))*1</f>
        <v>3612991</v>
      </c>
      <c r="AB10" s="28">
        <v>3206583</v>
      </c>
      <c r="AC10" s="28">
        <v>406408</v>
      </c>
      <c r="AD10" s="28"/>
      <c r="AE10" s="28">
        <f aca="true" t="shared" si="2" ref="AE10:AE41">(SUM(AF10:AI10))*1</f>
        <v>152113</v>
      </c>
      <c r="AF10" s="28">
        <v>8</v>
      </c>
      <c r="AG10" s="28">
        <v>36668</v>
      </c>
      <c r="AH10" s="28">
        <v>115437</v>
      </c>
      <c r="AI10" s="28">
        <v>0</v>
      </c>
      <c r="AJ10" s="29"/>
      <c r="AK10" s="29"/>
      <c r="AL10" s="29"/>
    </row>
    <row r="11" spans="1:38" ht="15.75">
      <c r="A11" s="30" t="s">
        <v>3</v>
      </c>
      <c r="B11" s="28">
        <v>3392869</v>
      </c>
      <c r="C11" s="28">
        <v>128076</v>
      </c>
      <c r="D11" s="28">
        <v>257696</v>
      </c>
      <c r="E11" s="28" t="s">
        <v>60</v>
      </c>
      <c r="F11" s="28">
        <v>257696</v>
      </c>
      <c r="G11" s="28">
        <v>39078</v>
      </c>
      <c r="H11" s="28">
        <v>9205</v>
      </c>
      <c r="I11" s="28">
        <v>62292</v>
      </c>
      <c r="J11" s="28">
        <v>42467</v>
      </c>
      <c r="K11" s="28" t="s">
        <v>60</v>
      </c>
      <c r="L11" s="28">
        <v>4230</v>
      </c>
      <c r="M11" s="28">
        <v>72004</v>
      </c>
      <c r="N11" s="28">
        <v>28420</v>
      </c>
      <c r="O11" s="28"/>
      <c r="P11" s="28">
        <f t="shared" si="0"/>
        <v>141947</v>
      </c>
      <c r="Q11" s="28">
        <v>1905</v>
      </c>
      <c r="R11" s="28">
        <v>0</v>
      </c>
      <c r="S11" s="28">
        <v>0</v>
      </c>
      <c r="T11" s="28">
        <v>27833</v>
      </c>
      <c r="U11" s="28">
        <v>59497</v>
      </c>
      <c r="V11" s="28">
        <v>0</v>
      </c>
      <c r="W11" s="28">
        <v>840</v>
      </c>
      <c r="X11" s="28">
        <v>43060</v>
      </c>
      <c r="Y11" s="28">
        <v>8812</v>
      </c>
      <c r="Z11" s="28"/>
      <c r="AA11" s="28">
        <f t="shared" si="1"/>
        <v>408938</v>
      </c>
      <c r="AB11" s="28" t="s">
        <v>60</v>
      </c>
      <c r="AC11" s="28">
        <v>408938</v>
      </c>
      <c r="AD11" s="28"/>
      <c r="AE11" s="28">
        <f t="shared" si="2"/>
        <v>2456212</v>
      </c>
      <c r="AF11" s="28">
        <v>0</v>
      </c>
      <c r="AG11" s="28" t="s">
        <v>60</v>
      </c>
      <c r="AH11" s="28">
        <v>2456212</v>
      </c>
      <c r="AI11" s="28">
        <v>0</v>
      </c>
      <c r="AJ11" s="29"/>
      <c r="AK11" s="29"/>
      <c r="AL11" s="29"/>
    </row>
    <row r="12" spans="1:38" ht="15.75">
      <c r="A12" s="30" t="s">
        <v>4</v>
      </c>
      <c r="B12" s="28">
        <v>13084043</v>
      </c>
      <c r="C12" s="28">
        <v>823508</v>
      </c>
      <c r="D12" s="28">
        <v>7759625</v>
      </c>
      <c r="E12" s="28">
        <v>5994048</v>
      </c>
      <c r="F12" s="28">
        <v>1765577</v>
      </c>
      <c r="G12" s="28">
        <v>71136</v>
      </c>
      <c r="H12" s="28">
        <v>533</v>
      </c>
      <c r="I12" s="28">
        <v>448115</v>
      </c>
      <c r="J12" s="28">
        <v>779970</v>
      </c>
      <c r="K12" s="28">
        <v>216</v>
      </c>
      <c r="L12" s="28">
        <v>21760</v>
      </c>
      <c r="M12" s="28">
        <v>311811</v>
      </c>
      <c r="N12" s="28">
        <v>132036</v>
      </c>
      <c r="O12" s="28"/>
      <c r="P12" s="28">
        <f t="shared" si="0"/>
        <v>437127</v>
      </c>
      <c r="Q12" s="28">
        <v>5246</v>
      </c>
      <c r="R12" s="28">
        <v>0</v>
      </c>
      <c r="S12" s="28">
        <v>10368</v>
      </c>
      <c r="T12" s="28">
        <v>32787</v>
      </c>
      <c r="U12" s="28">
        <v>198227</v>
      </c>
      <c r="V12" s="28">
        <v>30215</v>
      </c>
      <c r="W12" s="28">
        <v>25986</v>
      </c>
      <c r="X12" s="28">
        <v>131360</v>
      </c>
      <c r="Y12" s="28">
        <v>2938</v>
      </c>
      <c r="Z12" s="28"/>
      <c r="AA12" s="28">
        <f t="shared" si="1"/>
        <v>4037593</v>
      </c>
      <c r="AB12" s="28">
        <v>3462413</v>
      </c>
      <c r="AC12" s="28">
        <v>575180</v>
      </c>
      <c r="AD12" s="28"/>
      <c r="AE12" s="28">
        <f t="shared" si="2"/>
        <v>26190</v>
      </c>
      <c r="AF12" s="28">
        <v>0</v>
      </c>
      <c r="AG12" s="28">
        <v>0</v>
      </c>
      <c r="AH12" s="28">
        <v>26190</v>
      </c>
      <c r="AI12" s="28">
        <v>0</v>
      </c>
      <c r="AJ12" s="29"/>
      <c r="AK12" s="29"/>
      <c r="AL12" s="29"/>
    </row>
    <row r="13" spans="1:38" ht="15.75">
      <c r="A13" s="30" t="s">
        <v>5</v>
      </c>
      <c r="B13" s="28">
        <v>8936781</v>
      </c>
      <c r="C13" s="28">
        <v>1077377</v>
      </c>
      <c r="D13" s="28">
        <v>4324157</v>
      </c>
      <c r="E13" s="28">
        <v>3130274</v>
      </c>
      <c r="F13" s="28">
        <v>1193883</v>
      </c>
      <c r="G13" s="28">
        <v>51618</v>
      </c>
      <c r="H13" s="28">
        <v>39660</v>
      </c>
      <c r="I13" s="28">
        <v>182092</v>
      </c>
      <c r="J13" s="28">
        <v>454909</v>
      </c>
      <c r="K13" s="28">
        <v>3090</v>
      </c>
      <c r="L13" s="28">
        <v>0</v>
      </c>
      <c r="M13" s="28">
        <v>225809</v>
      </c>
      <c r="N13" s="28">
        <v>236705</v>
      </c>
      <c r="O13" s="28"/>
      <c r="P13" s="28">
        <f t="shared" si="0"/>
        <v>368622</v>
      </c>
      <c r="Q13" s="28">
        <v>4187</v>
      </c>
      <c r="R13" s="28">
        <v>426</v>
      </c>
      <c r="S13" s="28">
        <v>27999</v>
      </c>
      <c r="T13" s="28">
        <v>23533</v>
      </c>
      <c r="U13" s="28">
        <v>153445</v>
      </c>
      <c r="V13" s="28">
        <v>17657</v>
      </c>
      <c r="W13" s="28">
        <v>9985</v>
      </c>
      <c r="X13" s="28">
        <v>129711</v>
      </c>
      <c r="Y13" s="28">
        <v>1679</v>
      </c>
      <c r="Z13" s="28"/>
      <c r="AA13" s="28">
        <f t="shared" si="1"/>
        <v>3000653</v>
      </c>
      <c r="AB13" s="28">
        <v>2602160</v>
      </c>
      <c r="AC13" s="28">
        <v>398493</v>
      </c>
      <c r="AD13" s="28"/>
      <c r="AE13" s="28">
        <f t="shared" si="2"/>
        <v>165972</v>
      </c>
      <c r="AF13" s="28">
        <v>3</v>
      </c>
      <c r="AG13" s="28">
        <v>32715</v>
      </c>
      <c r="AH13" s="28">
        <v>108511</v>
      </c>
      <c r="AI13" s="28">
        <v>24743</v>
      </c>
      <c r="AJ13" s="29"/>
      <c r="AK13" s="29"/>
      <c r="AL13" s="29"/>
    </row>
    <row r="14" spans="1:38" ht="15.75">
      <c r="A14" s="30" t="s">
        <v>6</v>
      </c>
      <c r="B14" s="28">
        <v>138069870</v>
      </c>
      <c r="C14" s="28">
        <v>2176236</v>
      </c>
      <c r="D14" s="28">
        <v>50002053</v>
      </c>
      <c r="E14" s="28">
        <v>37224077</v>
      </c>
      <c r="F14" s="28">
        <v>12777976</v>
      </c>
      <c r="G14" s="28">
        <v>354297</v>
      </c>
      <c r="H14" s="28">
        <v>0</v>
      </c>
      <c r="I14" s="28">
        <v>2362738</v>
      </c>
      <c r="J14" s="28">
        <v>6063356</v>
      </c>
      <c r="K14" s="28">
        <v>13899</v>
      </c>
      <c r="L14" s="28">
        <v>663448</v>
      </c>
      <c r="M14" s="28">
        <v>833126</v>
      </c>
      <c r="N14" s="28">
        <v>2487112</v>
      </c>
      <c r="O14" s="28"/>
      <c r="P14" s="28">
        <f t="shared" si="0"/>
        <v>8922534</v>
      </c>
      <c r="Q14" s="28">
        <v>55550</v>
      </c>
      <c r="R14" s="28">
        <v>15457</v>
      </c>
      <c r="S14" s="28">
        <v>59777</v>
      </c>
      <c r="T14" s="28">
        <v>101237</v>
      </c>
      <c r="U14" s="28">
        <v>3745377</v>
      </c>
      <c r="V14" s="28">
        <v>280038</v>
      </c>
      <c r="W14" s="28">
        <v>388443</v>
      </c>
      <c r="X14" s="28">
        <v>4269033</v>
      </c>
      <c r="Y14" s="28">
        <v>7622</v>
      </c>
      <c r="Z14" s="28"/>
      <c r="AA14" s="28">
        <f t="shared" si="1"/>
        <v>76854157</v>
      </c>
      <c r="AB14" s="28">
        <v>67995659</v>
      </c>
      <c r="AC14" s="28">
        <v>8858498</v>
      </c>
      <c r="AD14" s="28"/>
      <c r="AE14" s="28">
        <f t="shared" si="2"/>
        <v>114890</v>
      </c>
      <c r="AF14" s="28">
        <v>0</v>
      </c>
      <c r="AG14" s="28">
        <v>0</v>
      </c>
      <c r="AH14" s="28">
        <v>38686</v>
      </c>
      <c r="AI14" s="28">
        <v>76204</v>
      </c>
      <c r="AJ14" s="29"/>
      <c r="AK14" s="29"/>
      <c r="AL14" s="29"/>
    </row>
    <row r="15" spans="1:38" ht="15.75">
      <c r="A15" s="30" t="s">
        <v>7</v>
      </c>
      <c r="B15" s="28">
        <v>11755394</v>
      </c>
      <c r="C15" s="28" t="s">
        <v>60</v>
      </c>
      <c r="D15" s="28">
        <v>4474294</v>
      </c>
      <c r="E15" s="28">
        <v>2615601</v>
      </c>
      <c r="F15" s="28">
        <v>1858693</v>
      </c>
      <c r="G15" s="28">
        <v>40886</v>
      </c>
      <c r="H15" s="28">
        <v>105420</v>
      </c>
      <c r="I15" s="28">
        <v>239431</v>
      </c>
      <c r="J15" s="28">
        <v>647104</v>
      </c>
      <c r="K15" s="28">
        <v>609</v>
      </c>
      <c r="L15" s="28">
        <v>10819</v>
      </c>
      <c r="M15" s="28">
        <v>194192</v>
      </c>
      <c r="N15" s="28">
        <v>620232</v>
      </c>
      <c r="O15" s="28"/>
      <c r="P15" s="28">
        <f t="shared" si="0"/>
        <v>659616</v>
      </c>
      <c r="Q15" s="28">
        <v>7212</v>
      </c>
      <c r="R15" s="28">
        <v>791</v>
      </c>
      <c r="S15" s="28">
        <v>17569</v>
      </c>
      <c r="T15" s="28">
        <v>71142</v>
      </c>
      <c r="U15" s="28">
        <v>474534</v>
      </c>
      <c r="V15" s="28">
        <v>28660</v>
      </c>
      <c r="W15" s="28">
        <v>14156</v>
      </c>
      <c r="X15" s="28">
        <v>44577</v>
      </c>
      <c r="Y15" s="28">
        <v>975</v>
      </c>
      <c r="Z15" s="28"/>
      <c r="AA15" s="28">
        <f t="shared" si="1"/>
        <v>6375963</v>
      </c>
      <c r="AB15" s="28">
        <v>5658457</v>
      </c>
      <c r="AC15" s="28">
        <v>717506</v>
      </c>
      <c r="AD15" s="28"/>
      <c r="AE15" s="28">
        <f t="shared" si="2"/>
        <v>245521</v>
      </c>
      <c r="AF15" s="28">
        <v>434</v>
      </c>
      <c r="AG15" s="28">
        <v>0</v>
      </c>
      <c r="AH15" s="28">
        <v>245087</v>
      </c>
      <c r="AI15" s="28">
        <v>0</v>
      </c>
      <c r="AJ15" s="29"/>
      <c r="AK15" s="29"/>
      <c r="AL15" s="29"/>
    </row>
    <row r="16" spans="1:38" ht="15.75">
      <c r="A16" s="30" t="s">
        <v>8</v>
      </c>
      <c r="B16" s="28">
        <v>15937742</v>
      </c>
      <c r="C16" s="28" t="s">
        <v>60</v>
      </c>
      <c r="D16" s="28">
        <v>6782404</v>
      </c>
      <c r="E16" s="28">
        <v>3981362</v>
      </c>
      <c r="F16" s="28">
        <v>2801042</v>
      </c>
      <c r="G16" s="28">
        <v>60686</v>
      </c>
      <c r="H16" s="28">
        <v>348353</v>
      </c>
      <c r="I16" s="28">
        <v>205690</v>
      </c>
      <c r="J16" s="28">
        <v>503252</v>
      </c>
      <c r="K16" s="28">
        <v>6085</v>
      </c>
      <c r="L16" s="28">
        <v>315287</v>
      </c>
      <c r="M16" s="28">
        <v>376489</v>
      </c>
      <c r="N16" s="28">
        <v>985200</v>
      </c>
      <c r="O16" s="28"/>
      <c r="P16" s="28">
        <f t="shared" si="0"/>
        <v>433024</v>
      </c>
      <c r="Q16" s="28">
        <v>9265</v>
      </c>
      <c r="R16" s="28">
        <v>232</v>
      </c>
      <c r="S16" s="28">
        <v>27828</v>
      </c>
      <c r="T16" s="28">
        <v>5269</v>
      </c>
      <c r="U16" s="28">
        <v>211091</v>
      </c>
      <c r="V16" s="28">
        <v>43717</v>
      </c>
      <c r="W16" s="28">
        <v>676</v>
      </c>
      <c r="X16" s="28">
        <v>132703</v>
      </c>
      <c r="Y16" s="28">
        <v>2243</v>
      </c>
      <c r="Z16" s="28"/>
      <c r="AA16" s="28">
        <f t="shared" si="1"/>
        <v>8399960</v>
      </c>
      <c r="AB16" s="28">
        <v>7772602</v>
      </c>
      <c r="AC16" s="28">
        <v>627358</v>
      </c>
      <c r="AD16" s="28"/>
      <c r="AE16" s="28">
        <f t="shared" si="2"/>
        <v>322354</v>
      </c>
      <c r="AF16" s="28">
        <v>147737</v>
      </c>
      <c r="AG16" s="28">
        <v>173839</v>
      </c>
      <c r="AH16" s="28">
        <v>0</v>
      </c>
      <c r="AI16" s="28">
        <v>778</v>
      </c>
      <c r="AJ16" s="29"/>
      <c r="AK16" s="29"/>
      <c r="AL16" s="29"/>
    </row>
    <row r="17" spans="1:38" ht="15.75">
      <c r="A17" s="30" t="s">
        <v>9</v>
      </c>
      <c r="B17" s="28">
        <v>3176169</v>
      </c>
      <c r="C17" s="28" t="s">
        <v>60</v>
      </c>
      <c r="D17" s="28">
        <v>480352</v>
      </c>
      <c r="E17" s="28" t="s">
        <v>60</v>
      </c>
      <c r="F17" s="28">
        <v>480352</v>
      </c>
      <c r="G17" s="28">
        <v>19616</v>
      </c>
      <c r="H17" s="28">
        <v>0</v>
      </c>
      <c r="I17" s="28">
        <v>85735</v>
      </c>
      <c r="J17" s="28">
        <v>113326</v>
      </c>
      <c r="K17" s="28">
        <v>82</v>
      </c>
      <c r="L17" s="28">
        <v>59128</v>
      </c>
      <c r="M17" s="28">
        <v>114659</v>
      </c>
      <c r="N17" s="28">
        <v>87806</v>
      </c>
      <c r="O17" s="28"/>
      <c r="P17" s="28">
        <f t="shared" si="0"/>
        <v>1301737</v>
      </c>
      <c r="Q17" s="28">
        <v>1547</v>
      </c>
      <c r="R17" s="28">
        <v>328</v>
      </c>
      <c r="S17" s="28">
        <v>1002576</v>
      </c>
      <c r="T17" s="28">
        <v>2916</v>
      </c>
      <c r="U17" s="28">
        <v>51790</v>
      </c>
      <c r="V17" s="28">
        <v>5712</v>
      </c>
      <c r="W17" s="28">
        <v>0</v>
      </c>
      <c r="X17" s="28">
        <v>231407</v>
      </c>
      <c r="Y17" s="28">
        <v>5461</v>
      </c>
      <c r="Z17" s="28"/>
      <c r="AA17" s="28">
        <f t="shared" si="1"/>
        <v>1319213</v>
      </c>
      <c r="AB17" s="28">
        <v>1040341</v>
      </c>
      <c r="AC17" s="28">
        <v>278872</v>
      </c>
      <c r="AD17" s="28"/>
      <c r="AE17" s="28">
        <f t="shared" si="2"/>
        <v>74867</v>
      </c>
      <c r="AF17" s="28">
        <v>1434</v>
      </c>
      <c r="AG17" s="28">
        <v>72347</v>
      </c>
      <c r="AH17" s="28" t="s">
        <v>60</v>
      </c>
      <c r="AI17" s="28">
        <v>1086</v>
      </c>
      <c r="AJ17" s="29"/>
      <c r="AK17" s="29"/>
      <c r="AL17" s="29"/>
    </row>
    <row r="18" spans="1:38" ht="15.75">
      <c r="A18" s="30" t="s">
        <v>10</v>
      </c>
      <c r="B18" s="28">
        <v>35384350</v>
      </c>
      <c r="C18" s="28">
        <v>250</v>
      </c>
      <c r="D18" s="28">
        <v>29046930</v>
      </c>
      <c r="E18" s="28">
        <v>21480910</v>
      </c>
      <c r="F18" s="28">
        <v>7566020</v>
      </c>
      <c r="G18" s="28">
        <v>452370</v>
      </c>
      <c r="H18" s="28">
        <v>187639</v>
      </c>
      <c r="I18" s="28">
        <v>702340</v>
      </c>
      <c r="J18" s="28">
        <v>2422718</v>
      </c>
      <c r="K18" s="28">
        <v>10412</v>
      </c>
      <c r="L18" s="28">
        <v>2719350</v>
      </c>
      <c r="M18" s="28">
        <v>370993</v>
      </c>
      <c r="N18" s="28">
        <v>700198</v>
      </c>
      <c r="O18" s="28"/>
      <c r="P18" s="28">
        <f t="shared" si="0"/>
        <v>2133240</v>
      </c>
      <c r="Q18" s="28">
        <v>8663</v>
      </c>
      <c r="R18" s="28">
        <v>14000</v>
      </c>
      <c r="S18" s="28">
        <v>298604</v>
      </c>
      <c r="T18" s="28">
        <v>16275</v>
      </c>
      <c r="U18" s="28">
        <v>1380910</v>
      </c>
      <c r="V18" s="28">
        <v>187182</v>
      </c>
      <c r="W18" s="28">
        <v>24569</v>
      </c>
      <c r="X18" s="28">
        <v>198483</v>
      </c>
      <c r="Y18" s="28">
        <v>4554</v>
      </c>
      <c r="Z18" s="28"/>
      <c r="AA18" s="28">
        <f t="shared" si="1"/>
        <v>2043750</v>
      </c>
      <c r="AB18" s="28" t="s">
        <v>60</v>
      </c>
      <c r="AC18" s="28">
        <v>2043750</v>
      </c>
      <c r="AD18" s="28"/>
      <c r="AE18" s="28">
        <f t="shared" si="2"/>
        <v>2160180</v>
      </c>
      <c r="AF18" s="28">
        <v>1710</v>
      </c>
      <c r="AG18" s="28">
        <v>2109370</v>
      </c>
      <c r="AH18" s="28">
        <v>49100</v>
      </c>
      <c r="AI18" s="28">
        <v>0</v>
      </c>
      <c r="AJ18" s="29"/>
      <c r="AK18" s="29"/>
      <c r="AL18" s="29"/>
    </row>
    <row r="19" spans="1:38" ht="15.75">
      <c r="A19" s="30" t="s">
        <v>11</v>
      </c>
      <c r="B19" s="28">
        <v>18628502</v>
      </c>
      <c r="C19" s="28">
        <v>788350</v>
      </c>
      <c r="D19" s="28">
        <v>7310132</v>
      </c>
      <c r="E19" s="28">
        <v>5125502</v>
      </c>
      <c r="F19" s="28">
        <v>2184630</v>
      </c>
      <c r="G19" s="28">
        <v>181875</v>
      </c>
      <c r="H19" s="28">
        <v>0</v>
      </c>
      <c r="I19" s="28">
        <v>372122</v>
      </c>
      <c r="J19" s="28">
        <v>1006494</v>
      </c>
      <c r="K19" s="28">
        <v>0</v>
      </c>
      <c r="L19" s="28">
        <v>0</v>
      </c>
      <c r="M19" s="28">
        <v>216640</v>
      </c>
      <c r="N19" s="28">
        <v>407499</v>
      </c>
      <c r="O19" s="28"/>
      <c r="P19" s="28">
        <f t="shared" si="0"/>
        <v>609944</v>
      </c>
      <c r="Q19" s="28">
        <v>3829</v>
      </c>
      <c r="R19" s="28">
        <v>148</v>
      </c>
      <c r="S19" s="28">
        <v>48078</v>
      </c>
      <c r="T19" s="28">
        <v>24899</v>
      </c>
      <c r="U19" s="28">
        <v>337456</v>
      </c>
      <c r="V19" s="28">
        <v>91117</v>
      </c>
      <c r="W19" s="28">
        <v>0</v>
      </c>
      <c r="X19" s="28">
        <v>83662</v>
      </c>
      <c r="Y19" s="28">
        <v>20755</v>
      </c>
      <c r="Z19" s="28"/>
      <c r="AA19" s="28">
        <f t="shared" si="1"/>
        <v>9909378</v>
      </c>
      <c r="AB19" s="28">
        <v>8965572</v>
      </c>
      <c r="AC19" s="28">
        <v>943806</v>
      </c>
      <c r="AD19" s="28"/>
      <c r="AE19" s="28">
        <f t="shared" si="2"/>
        <v>10698</v>
      </c>
      <c r="AF19" s="28">
        <v>0</v>
      </c>
      <c r="AG19" s="28">
        <v>10698</v>
      </c>
      <c r="AH19" s="28" t="s">
        <v>60</v>
      </c>
      <c r="AI19" s="28">
        <v>0</v>
      </c>
      <c r="AJ19" s="29"/>
      <c r="AK19" s="29"/>
      <c r="AL19" s="29"/>
    </row>
    <row r="20" spans="1:38" ht="15.75">
      <c r="A20" s="30" t="s">
        <v>12</v>
      </c>
      <c r="B20" s="28">
        <v>6033331</v>
      </c>
      <c r="C20" s="28" t="s">
        <v>60</v>
      </c>
      <c r="D20" s="28">
        <v>3847662</v>
      </c>
      <c r="E20" s="28">
        <v>2825041</v>
      </c>
      <c r="F20" s="28">
        <v>1022621</v>
      </c>
      <c r="G20" s="28">
        <v>48305</v>
      </c>
      <c r="H20" s="28">
        <v>0</v>
      </c>
      <c r="I20" s="28">
        <v>142051</v>
      </c>
      <c r="J20" s="28">
        <v>93598</v>
      </c>
      <c r="K20" s="28">
        <v>0</v>
      </c>
      <c r="L20" s="28">
        <v>166179</v>
      </c>
      <c r="M20" s="28">
        <v>107685</v>
      </c>
      <c r="N20" s="28">
        <v>464803</v>
      </c>
      <c r="O20" s="28"/>
      <c r="P20" s="28">
        <f t="shared" si="0"/>
        <v>223543</v>
      </c>
      <c r="Q20" s="28">
        <v>0</v>
      </c>
      <c r="R20" s="28">
        <v>0</v>
      </c>
      <c r="S20" s="28">
        <v>1691</v>
      </c>
      <c r="T20" s="28">
        <v>536</v>
      </c>
      <c r="U20" s="28">
        <v>168980</v>
      </c>
      <c r="V20" s="28">
        <v>360</v>
      </c>
      <c r="W20" s="28">
        <v>21183</v>
      </c>
      <c r="X20" s="28">
        <v>29480</v>
      </c>
      <c r="Y20" s="28">
        <v>1313</v>
      </c>
      <c r="Z20" s="28"/>
      <c r="AA20" s="28">
        <f t="shared" si="1"/>
        <v>1871506</v>
      </c>
      <c r="AB20" s="28">
        <v>1745461</v>
      </c>
      <c r="AC20" s="28">
        <v>126045</v>
      </c>
      <c r="AD20" s="28"/>
      <c r="AE20" s="28">
        <f t="shared" si="2"/>
        <v>90620</v>
      </c>
      <c r="AF20" s="28">
        <v>14789</v>
      </c>
      <c r="AG20" s="28">
        <v>75831</v>
      </c>
      <c r="AH20" s="28" t="s">
        <v>60</v>
      </c>
      <c r="AI20" s="28">
        <v>0</v>
      </c>
      <c r="AJ20" s="29"/>
      <c r="AK20" s="29"/>
      <c r="AL20" s="29"/>
    </row>
    <row r="21" spans="1:38" ht="15.75">
      <c r="A21" s="30" t="s">
        <v>13</v>
      </c>
      <c r="B21" s="28">
        <v>3671715</v>
      </c>
      <c r="C21" s="28" t="s">
        <v>60</v>
      </c>
      <c r="D21" s="28">
        <v>1821303</v>
      </c>
      <c r="E21" s="28">
        <v>1373666</v>
      </c>
      <c r="F21" s="28">
        <v>447637</v>
      </c>
      <c r="G21" s="28">
        <v>8780</v>
      </c>
      <c r="H21" s="28">
        <v>0</v>
      </c>
      <c r="I21" s="28">
        <v>75205</v>
      </c>
      <c r="J21" s="28">
        <v>248454</v>
      </c>
      <c r="K21" s="28">
        <v>1209</v>
      </c>
      <c r="L21" s="28">
        <v>1840</v>
      </c>
      <c r="M21" s="28">
        <v>47816</v>
      </c>
      <c r="N21" s="28">
        <v>64333</v>
      </c>
      <c r="O21" s="28"/>
      <c r="P21" s="28">
        <f t="shared" si="0"/>
        <v>316331</v>
      </c>
      <c r="Q21" s="28">
        <v>1617</v>
      </c>
      <c r="R21" s="28">
        <v>754</v>
      </c>
      <c r="S21" s="28">
        <v>2203</v>
      </c>
      <c r="T21" s="28">
        <v>34436</v>
      </c>
      <c r="U21" s="28">
        <v>135169</v>
      </c>
      <c r="V21" s="28">
        <v>9943</v>
      </c>
      <c r="W21" s="28">
        <v>53613</v>
      </c>
      <c r="X21" s="28">
        <v>74790</v>
      </c>
      <c r="Y21" s="28">
        <v>3806</v>
      </c>
      <c r="Z21" s="28"/>
      <c r="AA21" s="28">
        <f t="shared" si="1"/>
        <v>1528077</v>
      </c>
      <c r="AB21" s="28">
        <v>1338075</v>
      </c>
      <c r="AC21" s="28">
        <v>190002</v>
      </c>
      <c r="AD21" s="28"/>
      <c r="AE21" s="28">
        <f t="shared" si="2"/>
        <v>6004</v>
      </c>
      <c r="AF21" s="28">
        <v>0</v>
      </c>
      <c r="AG21" s="28">
        <v>0</v>
      </c>
      <c r="AH21" s="28">
        <v>6004</v>
      </c>
      <c r="AI21" s="28">
        <v>0</v>
      </c>
      <c r="AJ21" s="29"/>
      <c r="AK21" s="29"/>
      <c r="AL21" s="29"/>
    </row>
    <row r="22" spans="1:38" ht="15.75">
      <c r="A22" s="30" t="s">
        <v>14</v>
      </c>
      <c r="B22" s="28">
        <v>39182894</v>
      </c>
      <c r="C22" s="28">
        <v>54710</v>
      </c>
      <c r="D22" s="28">
        <v>15758509</v>
      </c>
      <c r="E22" s="28">
        <v>8515410</v>
      </c>
      <c r="F22" s="28">
        <v>7243099</v>
      </c>
      <c r="G22" s="28">
        <v>279587</v>
      </c>
      <c r="H22" s="28">
        <v>662592</v>
      </c>
      <c r="I22" s="28">
        <v>359240</v>
      </c>
      <c r="J22" s="28">
        <v>1293967</v>
      </c>
      <c r="K22" s="28">
        <v>6534</v>
      </c>
      <c r="L22" s="28">
        <v>1651211</v>
      </c>
      <c r="M22" s="28">
        <v>859865</v>
      </c>
      <c r="N22" s="28">
        <v>2130103</v>
      </c>
      <c r="O22" s="28"/>
      <c r="P22" s="28">
        <f t="shared" si="0"/>
        <v>2675943</v>
      </c>
      <c r="Q22" s="28">
        <v>12626</v>
      </c>
      <c r="R22" s="28">
        <v>14972</v>
      </c>
      <c r="S22" s="28">
        <v>345889</v>
      </c>
      <c r="T22" s="28">
        <v>42936</v>
      </c>
      <c r="U22" s="28">
        <v>1623571</v>
      </c>
      <c r="V22" s="28">
        <v>116206</v>
      </c>
      <c r="W22" s="28">
        <v>16217</v>
      </c>
      <c r="X22" s="28">
        <v>469458</v>
      </c>
      <c r="Y22" s="28">
        <v>34068</v>
      </c>
      <c r="Z22" s="28"/>
      <c r="AA22" s="28">
        <f t="shared" si="1"/>
        <v>20343042</v>
      </c>
      <c r="AB22" s="28">
        <v>16058396</v>
      </c>
      <c r="AC22" s="28">
        <v>4284646</v>
      </c>
      <c r="AD22" s="28"/>
      <c r="AE22" s="28">
        <f t="shared" si="2"/>
        <v>350690</v>
      </c>
      <c r="AF22" s="28">
        <v>294138</v>
      </c>
      <c r="AG22" s="28">
        <v>56552</v>
      </c>
      <c r="AH22" s="28" t="s">
        <v>60</v>
      </c>
      <c r="AI22" s="28">
        <v>0</v>
      </c>
      <c r="AJ22" s="29"/>
      <c r="AK22" s="29"/>
      <c r="AL22" s="29"/>
    </row>
    <row r="23" spans="1:38" ht="15.75">
      <c r="A23" s="30" t="s">
        <v>15</v>
      </c>
      <c r="B23" s="28">
        <v>16846961</v>
      </c>
      <c r="C23" s="28">
        <v>8052</v>
      </c>
      <c r="D23" s="28">
        <v>10395150</v>
      </c>
      <c r="E23" s="28">
        <v>7003426</v>
      </c>
      <c r="F23" s="28">
        <v>3391724</v>
      </c>
      <c r="G23" s="28">
        <v>45955</v>
      </c>
      <c r="H23" s="28">
        <v>655894</v>
      </c>
      <c r="I23" s="28">
        <v>223072</v>
      </c>
      <c r="J23" s="28">
        <v>814549</v>
      </c>
      <c r="K23" s="28">
        <v>2273</v>
      </c>
      <c r="L23" s="28">
        <v>252652</v>
      </c>
      <c r="M23" s="28">
        <v>447561</v>
      </c>
      <c r="N23" s="28">
        <v>949768</v>
      </c>
      <c r="O23" s="28"/>
      <c r="P23" s="28">
        <f t="shared" si="0"/>
        <v>590483</v>
      </c>
      <c r="Q23" s="28">
        <v>13073</v>
      </c>
      <c r="R23" s="28">
        <v>5722</v>
      </c>
      <c r="S23" s="28">
        <v>7045</v>
      </c>
      <c r="T23" s="28">
        <v>20011</v>
      </c>
      <c r="U23" s="28">
        <v>208572</v>
      </c>
      <c r="V23" s="28">
        <v>207097</v>
      </c>
      <c r="W23" s="28">
        <v>0</v>
      </c>
      <c r="X23" s="28">
        <v>46157</v>
      </c>
      <c r="Y23" s="28">
        <v>82806</v>
      </c>
      <c r="Z23" s="28"/>
      <c r="AA23" s="28">
        <f t="shared" si="1"/>
        <v>5763064</v>
      </c>
      <c r="AB23" s="28">
        <v>4896317</v>
      </c>
      <c r="AC23" s="28">
        <v>866747</v>
      </c>
      <c r="AD23" s="28"/>
      <c r="AE23" s="28">
        <f t="shared" si="2"/>
        <v>90212</v>
      </c>
      <c r="AF23" s="28">
        <v>87712</v>
      </c>
      <c r="AG23" s="28">
        <v>0</v>
      </c>
      <c r="AH23" s="28">
        <v>2500</v>
      </c>
      <c r="AI23" s="28">
        <v>0</v>
      </c>
      <c r="AJ23" s="29"/>
      <c r="AK23" s="29"/>
      <c r="AL23" s="29"/>
    </row>
    <row r="24" spans="1:38" ht="15.75">
      <c r="A24" s="30" t="s">
        <v>16</v>
      </c>
      <c r="B24" s="28">
        <v>8271839</v>
      </c>
      <c r="C24" s="28" t="s">
        <v>60</v>
      </c>
      <c r="D24" s="28">
        <v>3771938</v>
      </c>
      <c r="E24" s="28">
        <v>2659231</v>
      </c>
      <c r="F24" s="28">
        <v>1112707</v>
      </c>
      <c r="G24" s="28">
        <v>14187</v>
      </c>
      <c r="H24" s="28">
        <v>282713</v>
      </c>
      <c r="I24" s="28">
        <v>105532</v>
      </c>
      <c r="J24" s="28">
        <v>452596</v>
      </c>
      <c r="K24" s="28">
        <v>3962</v>
      </c>
      <c r="L24" s="28">
        <v>0</v>
      </c>
      <c r="M24" s="28">
        <v>225375</v>
      </c>
      <c r="N24" s="28">
        <v>28342</v>
      </c>
      <c r="O24" s="28"/>
      <c r="P24" s="28">
        <f t="shared" si="0"/>
        <v>808047</v>
      </c>
      <c r="Q24" s="28">
        <v>14879</v>
      </c>
      <c r="R24" s="28">
        <v>22703</v>
      </c>
      <c r="S24" s="28">
        <v>35438</v>
      </c>
      <c r="T24" s="28">
        <v>28262</v>
      </c>
      <c r="U24" s="28">
        <v>548670</v>
      </c>
      <c r="V24" s="28">
        <v>21867</v>
      </c>
      <c r="W24" s="28">
        <v>17590</v>
      </c>
      <c r="X24" s="28">
        <v>115632</v>
      </c>
      <c r="Y24" s="28">
        <v>3006</v>
      </c>
      <c r="Z24" s="28"/>
      <c r="AA24" s="28">
        <f t="shared" si="1"/>
        <v>3586277</v>
      </c>
      <c r="AB24" s="28">
        <v>3197578</v>
      </c>
      <c r="AC24" s="28">
        <v>388699</v>
      </c>
      <c r="AD24" s="28"/>
      <c r="AE24" s="28">
        <f t="shared" si="2"/>
        <v>105577</v>
      </c>
      <c r="AF24" s="28">
        <v>90791</v>
      </c>
      <c r="AG24" s="28">
        <v>14786</v>
      </c>
      <c r="AH24" s="28" t="s">
        <v>60</v>
      </c>
      <c r="AI24" s="28">
        <v>0</v>
      </c>
      <c r="AJ24" s="29"/>
      <c r="AK24" s="29"/>
      <c r="AL24" s="29"/>
    </row>
    <row r="25" spans="1:38" ht="15.75">
      <c r="A25" s="30" t="s">
        <v>17</v>
      </c>
      <c r="B25" s="28">
        <v>7334481</v>
      </c>
      <c r="C25" s="28">
        <v>81267</v>
      </c>
      <c r="D25" s="28">
        <v>3890900</v>
      </c>
      <c r="E25" s="28">
        <v>2983664</v>
      </c>
      <c r="F25" s="28">
        <v>907236</v>
      </c>
      <c r="G25" s="28">
        <v>126861</v>
      </c>
      <c r="H25" s="28">
        <v>343</v>
      </c>
      <c r="I25" s="28">
        <v>198355</v>
      </c>
      <c r="J25" s="28">
        <v>441843</v>
      </c>
      <c r="K25" s="28">
        <v>0</v>
      </c>
      <c r="L25" s="28">
        <v>353</v>
      </c>
      <c r="M25" s="28">
        <v>97813</v>
      </c>
      <c r="N25" s="28">
        <v>41668</v>
      </c>
      <c r="O25" s="28"/>
      <c r="P25" s="28">
        <f t="shared" si="0"/>
        <v>395454</v>
      </c>
      <c r="Q25" s="28">
        <v>3575</v>
      </c>
      <c r="R25" s="28">
        <v>15</v>
      </c>
      <c r="S25" s="28">
        <v>63582</v>
      </c>
      <c r="T25" s="28">
        <v>23522</v>
      </c>
      <c r="U25" s="28">
        <v>212064</v>
      </c>
      <c r="V25" s="28">
        <v>19622</v>
      </c>
      <c r="W25" s="28">
        <v>5340</v>
      </c>
      <c r="X25" s="28">
        <v>65516</v>
      </c>
      <c r="Y25" s="28">
        <v>2218</v>
      </c>
      <c r="Z25" s="28"/>
      <c r="AA25" s="28">
        <f t="shared" si="1"/>
        <v>2841841</v>
      </c>
      <c r="AB25" s="28">
        <v>2511660</v>
      </c>
      <c r="AC25" s="28">
        <v>330181</v>
      </c>
      <c r="AD25" s="28"/>
      <c r="AE25" s="28">
        <f t="shared" si="2"/>
        <v>125019</v>
      </c>
      <c r="AF25" s="28">
        <v>136</v>
      </c>
      <c r="AG25" s="28">
        <v>0</v>
      </c>
      <c r="AH25" s="28">
        <v>124883</v>
      </c>
      <c r="AI25" s="28">
        <v>0</v>
      </c>
      <c r="AJ25" s="29"/>
      <c r="AK25" s="29"/>
      <c r="AL25" s="29"/>
    </row>
    <row r="26" spans="1:38" ht="15.75">
      <c r="A26" s="30" t="s">
        <v>18</v>
      </c>
      <c r="B26" s="28">
        <v>11103545</v>
      </c>
      <c r="C26" s="28">
        <v>562370</v>
      </c>
      <c r="D26" s="28">
        <v>5354124</v>
      </c>
      <c r="E26" s="28">
        <v>3131157</v>
      </c>
      <c r="F26" s="28">
        <v>2222967</v>
      </c>
      <c r="G26" s="28">
        <v>128534</v>
      </c>
      <c r="H26" s="28">
        <v>214</v>
      </c>
      <c r="I26" s="28">
        <v>141639</v>
      </c>
      <c r="J26" s="28">
        <v>886161</v>
      </c>
      <c r="K26" s="28">
        <v>2421</v>
      </c>
      <c r="L26" s="28">
        <v>63898</v>
      </c>
      <c r="M26" s="28">
        <v>248979</v>
      </c>
      <c r="N26" s="28">
        <v>751121</v>
      </c>
      <c r="O26" s="28"/>
      <c r="P26" s="28">
        <f t="shared" si="0"/>
        <v>472225</v>
      </c>
      <c r="Q26" s="28">
        <v>6374</v>
      </c>
      <c r="R26" s="28">
        <v>291</v>
      </c>
      <c r="S26" s="28">
        <v>100843</v>
      </c>
      <c r="T26" s="28">
        <v>26536</v>
      </c>
      <c r="U26" s="28">
        <v>190370</v>
      </c>
      <c r="V26" s="28">
        <v>16600</v>
      </c>
      <c r="W26" s="28">
        <v>0</v>
      </c>
      <c r="X26" s="28">
        <v>126113</v>
      </c>
      <c r="Y26" s="28">
        <v>5098</v>
      </c>
      <c r="Z26" s="28"/>
      <c r="AA26" s="28">
        <f t="shared" si="1"/>
        <v>4423722</v>
      </c>
      <c r="AB26" s="28">
        <v>3749258</v>
      </c>
      <c r="AC26" s="28">
        <v>674464</v>
      </c>
      <c r="AD26" s="28"/>
      <c r="AE26" s="28">
        <f t="shared" si="2"/>
        <v>291104</v>
      </c>
      <c r="AF26" s="28">
        <v>45844</v>
      </c>
      <c r="AG26" s="28">
        <v>3271</v>
      </c>
      <c r="AH26" s="28">
        <v>241989</v>
      </c>
      <c r="AI26" s="28">
        <v>0</v>
      </c>
      <c r="AJ26" s="29"/>
      <c r="AK26" s="29"/>
      <c r="AL26" s="29"/>
    </row>
    <row r="27" spans="1:38" ht="15.75">
      <c r="A27" s="30" t="s">
        <v>19</v>
      </c>
      <c r="B27" s="28">
        <v>9695281</v>
      </c>
      <c r="C27" s="28">
        <v>55363</v>
      </c>
      <c r="D27" s="28">
        <v>5115636</v>
      </c>
      <c r="E27" s="28">
        <v>2923336</v>
      </c>
      <c r="F27" s="28">
        <v>2192300</v>
      </c>
      <c r="G27" s="28">
        <v>56967</v>
      </c>
      <c r="H27" s="28">
        <v>675386</v>
      </c>
      <c r="I27" s="28">
        <v>429146</v>
      </c>
      <c r="J27" s="28">
        <v>588860</v>
      </c>
      <c r="K27" s="28">
        <v>4385</v>
      </c>
      <c r="L27" s="28">
        <v>9158</v>
      </c>
      <c r="M27" s="28">
        <v>130045</v>
      </c>
      <c r="N27" s="28">
        <v>298353</v>
      </c>
      <c r="O27" s="28"/>
      <c r="P27" s="28">
        <f t="shared" si="0"/>
        <v>427090</v>
      </c>
      <c r="Q27" s="28">
        <v>0</v>
      </c>
      <c r="R27" s="28">
        <v>0</v>
      </c>
      <c r="S27" s="28">
        <v>188197</v>
      </c>
      <c r="T27" s="28">
        <v>29665</v>
      </c>
      <c r="U27" s="28">
        <v>75628</v>
      </c>
      <c r="V27" s="28">
        <v>11581</v>
      </c>
      <c r="W27" s="28">
        <v>7622</v>
      </c>
      <c r="X27" s="28">
        <v>110176</v>
      </c>
      <c r="Y27" s="28">
        <v>4221</v>
      </c>
      <c r="Z27" s="28"/>
      <c r="AA27" s="28">
        <f t="shared" si="1"/>
        <v>3234892</v>
      </c>
      <c r="AB27" s="28">
        <v>2753680</v>
      </c>
      <c r="AC27" s="28">
        <v>481212</v>
      </c>
      <c r="AD27" s="28"/>
      <c r="AE27" s="28">
        <f t="shared" si="2"/>
        <v>862300</v>
      </c>
      <c r="AF27" s="28">
        <v>150</v>
      </c>
      <c r="AG27" s="28">
        <v>0</v>
      </c>
      <c r="AH27" s="28">
        <v>862150</v>
      </c>
      <c r="AI27" s="28">
        <v>0</v>
      </c>
      <c r="AJ27" s="29"/>
      <c r="AK27" s="29"/>
      <c r="AL27" s="29"/>
    </row>
    <row r="28" spans="1:38" ht="15.75">
      <c r="A28" s="30" t="s">
        <v>20</v>
      </c>
      <c r="B28" s="28">
        <v>3847181</v>
      </c>
      <c r="C28" s="28">
        <v>35755</v>
      </c>
      <c r="D28" s="28">
        <v>1911398</v>
      </c>
      <c r="E28" s="28">
        <v>1191685</v>
      </c>
      <c r="F28" s="28">
        <v>719713</v>
      </c>
      <c r="G28" s="28">
        <v>17923</v>
      </c>
      <c r="H28" s="28">
        <v>50854</v>
      </c>
      <c r="I28" s="28">
        <v>106372</v>
      </c>
      <c r="J28" s="28">
        <v>240901</v>
      </c>
      <c r="K28" s="28">
        <v>1816</v>
      </c>
      <c r="L28" s="28">
        <v>32432</v>
      </c>
      <c r="M28" s="28">
        <v>136160</v>
      </c>
      <c r="N28" s="28">
        <v>133255</v>
      </c>
      <c r="O28" s="28"/>
      <c r="P28" s="28">
        <f t="shared" si="0"/>
        <v>254251</v>
      </c>
      <c r="Q28" s="28">
        <v>5393</v>
      </c>
      <c r="R28" s="28">
        <v>654</v>
      </c>
      <c r="S28" s="28">
        <v>9343</v>
      </c>
      <c r="T28" s="28">
        <v>16282</v>
      </c>
      <c r="U28" s="28">
        <v>102306</v>
      </c>
      <c r="V28" s="28">
        <v>10064</v>
      </c>
      <c r="W28" s="28">
        <v>0</v>
      </c>
      <c r="X28" s="28">
        <v>101562</v>
      </c>
      <c r="Y28" s="28">
        <v>8647</v>
      </c>
      <c r="Z28" s="28"/>
      <c r="AA28" s="28">
        <f t="shared" si="1"/>
        <v>1597038</v>
      </c>
      <c r="AB28" s="28">
        <v>1414110</v>
      </c>
      <c r="AC28" s="28">
        <v>182928</v>
      </c>
      <c r="AD28" s="28"/>
      <c r="AE28" s="28">
        <f t="shared" si="2"/>
        <v>48739</v>
      </c>
      <c r="AF28" s="28">
        <v>23962</v>
      </c>
      <c r="AG28" s="28">
        <v>24777</v>
      </c>
      <c r="AH28" s="28" t="s">
        <v>60</v>
      </c>
      <c r="AI28" s="28">
        <v>0</v>
      </c>
      <c r="AJ28" s="29"/>
      <c r="AK28" s="29"/>
      <c r="AL28" s="29"/>
    </row>
    <row r="29" spans="1:38" ht="15.75">
      <c r="A29" s="30" t="s">
        <v>21</v>
      </c>
      <c r="B29" s="28">
        <v>18929069</v>
      </c>
      <c r="C29" s="28">
        <v>725694</v>
      </c>
      <c r="D29" s="28">
        <v>8022537</v>
      </c>
      <c r="E29" s="28">
        <v>4195996</v>
      </c>
      <c r="F29" s="28">
        <v>3826541</v>
      </c>
      <c r="G29" s="28">
        <v>30808</v>
      </c>
      <c r="H29" s="28">
        <v>431851</v>
      </c>
      <c r="I29" s="28">
        <v>475294</v>
      </c>
      <c r="J29" s="28">
        <v>812739</v>
      </c>
      <c r="K29" s="28">
        <v>3071</v>
      </c>
      <c r="L29" s="28">
        <v>139346</v>
      </c>
      <c r="M29" s="28">
        <v>402403</v>
      </c>
      <c r="N29" s="28">
        <v>1531029</v>
      </c>
      <c r="O29" s="28"/>
      <c r="P29" s="28">
        <f t="shared" si="0"/>
        <v>853851</v>
      </c>
      <c r="Q29" s="28">
        <v>1358</v>
      </c>
      <c r="R29" s="28">
        <v>1158</v>
      </c>
      <c r="S29" s="28">
        <v>106658</v>
      </c>
      <c r="T29" s="28">
        <v>18149</v>
      </c>
      <c r="U29" s="28">
        <v>474475</v>
      </c>
      <c r="V29" s="28">
        <v>36859</v>
      </c>
      <c r="W29" s="28">
        <v>0</v>
      </c>
      <c r="X29" s="28">
        <v>213324</v>
      </c>
      <c r="Y29" s="28">
        <v>1870</v>
      </c>
      <c r="Z29" s="28"/>
      <c r="AA29" s="28">
        <f t="shared" si="1"/>
        <v>8756557</v>
      </c>
      <c r="AB29" s="28">
        <v>7773773</v>
      </c>
      <c r="AC29" s="28">
        <v>982784</v>
      </c>
      <c r="AD29" s="28"/>
      <c r="AE29" s="28">
        <f t="shared" si="2"/>
        <v>570430</v>
      </c>
      <c r="AF29" s="28">
        <v>213780</v>
      </c>
      <c r="AG29" s="28">
        <v>158844</v>
      </c>
      <c r="AH29" s="28" t="s">
        <v>60</v>
      </c>
      <c r="AI29" s="28">
        <v>197806</v>
      </c>
      <c r="AJ29" s="29"/>
      <c r="AK29" s="29"/>
      <c r="AL29" s="29"/>
    </row>
    <row r="30" spans="1:38" ht="15.75">
      <c r="A30" s="30" t="s">
        <v>22</v>
      </c>
      <c r="B30" s="28">
        <v>25235726</v>
      </c>
      <c r="C30" s="28">
        <v>3433</v>
      </c>
      <c r="D30" s="28">
        <v>7933030</v>
      </c>
      <c r="E30" s="28">
        <v>5518580</v>
      </c>
      <c r="F30" s="28">
        <v>2414450</v>
      </c>
      <c r="G30" s="28">
        <v>78817</v>
      </c>
      <c r="H30" s="28">
        <v>3758</v>
      </c>
      <c r="I30" s="28">
        <v>346828</v>
      </c>
      <c r="J30" s="28">
        <v>732207</v>
      </c>
      <c r="K30" s="28">
        <v>337</v>
      </c>
      <c r="L30" s="28">
        <v>23736</v>
      </c>
      <c r="M30" s="28">
        <v>660029</v>
      </c>
      <c r="N30" s="28">
        <v>568738</v>
      </c>
      <c r="O30" s="28"/>
      <c r="P30" s="28">
        <f t="shared" si="0"/>
        <v>1012557</v>
      </c>
      <c r="Q30" s="28">
        <v>3056</v>
      </c>
      <c r="R30" s="28">
        <v>762</v>
      </c>
      <c r="S30" s="28">
        <v>25972</v>
      </c>
      <c r="T30" s="28">
        <v>5456</v>
      </c>
      <c r="U30" s="28">
        <v>390879</v>
      </c>
      <c r="V30" s="28">
        <v>105322</v>
      </c>
      <c r="W30" s="28">
        <v>0</v>
      </c>
      <c r="X30" s="28">
        <v>317250</v>
      </c>
      <c r="Y30" s="28">
        <v>163860</v>
      </c>
      <c r="Z30" s="28"/>
      <c r="AA30" s="28">
        <f t="shared" si="1"/>
        <v>15440841</v>
      </c>
      <c r="AB30" s="28">
        <v>13246221</v>
      </c>
      <c r="AC30" s="28">
        <v>2194620</v>
      </c>
      <c r="AD30" s="28"/>
      <c r="AE30" s="28">
        <f t="shared" si="2"/>
        <v>845865</v>
      </c>
      <c r="AF30" s="28">
        <v>401512</v>
      </c>
      <c r="AG30" s="28">
        <v>246850</v>
      </c>
      <c r="AH30" s="28" t="s">
        <v>60</v>
      </c>
      <c r="AI30" s="28">
        <v>197503</v>
      </c>
      <c r="AJ30" s="29"/>
      <c r="AK30" s="29"/>
      <c r="AL30" s="29"/>
    </row>
    <row r="31" spans="1:38" ht="15.75">
      <c r="A31" s="30" t="s">
        <v>23</v>
      </c>
      <c r="B31" s="28">
        <v>24803973</v>
      </c>
      <c r="C31" s="28">
        <v>1919910</v>
      </c>
      <c r="D31" s="28">
        <v>12309564</v>
      </c>
      <c r="E31" s="28">
        <v>8419195</v>
      </c>
      <c r="F31" s="28">
        <v>3890369</v>
      </c>
      <c r="G31" s="28">
        <v>143641</v>
      </c>
      <c r="H31" s="28">
        <v>106903</v>
      </c>
      <c r="I31" s="28">
        <v>362397</v>
      </c>
      <c r="J31" s="28">
        <v>964119</v>
      </c>
      <c r="K31" s="28">
        <v>4252</v>
      </c>
      <c r="L31" s="28">
        <v>28412</v>
      </c>
      <c r="M31" s="28">
        <v>942148</v>
      </c>
      <c r="N31" s="28">
        <v>1338497</v>
      </c>
      <c r="O31" s="28"/>
      <c r="P31" s="28">
        <f t="shared" si="0"/>
        <v>1511695</v>
      </c>
      <c r="Q31" s="28">
        <v>16540</v>
      </c>
      <c r="R31" s="28">
        <v>0</v>
      </c>
      <c r="S31" s="28">
        <v>22621</v>
      </c>
      <c r="T31" s="28">
        <v>58440</v>
      </c>
      <c r="U31" s="28">
        <v>979061</v>
      </c>
      <c r="V31" s="28">
        <v>54695</v>
      </c>
      <c r="W31" s="28">
        <v>27357</v>
      </c>
      <c r="X31" s="28">
        <v>164127</v>
      </c>
      <c r="Y31" s="28">
        <v>188854</v>
      </c>
      <c r="Z31" s="28"/>
      <c r="AA31" s="28">
        <f t="shared" si="1"/>
        <v>8755723</v>
      </c>
      <c r="AB31" s="28">
        <v>7874712</v>
      </c>
      <c r="AC31" s="28">
        <v>881011</v>
      </c>
      <c r="AD31" s="28"/>
      <c r="AE31" s="28">
        <f t="shared" si="2"/>
        <v>307081</v>
      </c>
      <c r="AF31" s="28">
        <v>177</v>
      </c>
      <c r="AG31" s="28">
        <v>233416</v>
      </c>
      <c r="AH31" s="28">
        <v>73488</v>
      </c>
      <c r="AI31" s="28">
        <v>0</v>
      </c>
      <c r="AJ31" s="29"/>
      <c r="AK31" s="29"/>
      <c r="AL31" s="29"/>
    </row>
    <row r="32" spans="1:38" ht="15.75">
      <c r="A32" s="30" t="s">
        <v>24</v>
      </c>
      <c r="B32" s="28">
        <v>23128901</v>
      </c>
      <c r="C32" s="28">
        <v>836743</v>
      </c>
      <c r="D32" s="28">
        <v>9759346</v>
      </c>
      <c r="E32" s="28">
        <v>5441934</v>
      </c>
      <c r="F32" s="28">
        <v>4317412</v>
      </c>
      <c r="G32" s="28">
        <v>81328</v>
      </c>
      <c r="H32" s="28">
        <v>44705</v>
      </c>
      <c r="I32" s="28">
        <v>403280</v>
      </c>
      <c r="J32" s="28">
        <v>893351</v>
      </c>
      <c r="K32" s="28">
        <v>492</v>
      </c>
      <c r="L32" s="28">
        <v>51</v>
      </c>
      <c r="M32" s="28">
        <v>581872</v>
      </c>
      <c r="N32" s="28">
        <v>2312333</v>
      </c>
      <c r="O32" s="28"/>
      <c r="P32" s="28">
        <f t="shared" si="0"/>
        <v>1314463</v>
      </c>
      <c r="Q32" s="28">
        <v>2211</v>
      </c>
      <c r="R32" s="28">
        <v>1211</v>
      </c>
      <c r="S32" s="28">
        <v>7382</v>
      </c>
      <c r="T32" s="28">
        <v>59156</v>
      </c>
      <c r="U32" s="28">
        <v>695796</v>
      </c>
      <c r="V32" s="28">
        <v>43544</v>
      </c>
      <c r="W32" s="28">
        <v>284</v>
      </c>
      <c r="X32" s="28">
        <v>440372</v>
      </c>
      <c r="Y32" s="28">
        <v>64507</v>
      </c>
      <c r="Z32" s="28"/>
      <c r="AA32" s="28">
        <f t="shared" si="1"/>
        <v>10844216</v>
      </c>
      <c r="AB32" s="28">
        <v>9528454</v>
      </c>
      <c r="AC32" s="28">
        <v>1315762</v>
      </c>
      <c r="AD32" s="28"/>
      <c r="AE32" s="28">
        <f t="shared" si="2"/>
        <v>374133</v>
      </c>
      <c r="AF32" s="28">
        <v>165159</v>
      </c>
      <c r="AG32" s="28">
        <v>166912</v>
      </c>
      <c r="AH32" s="28">
        <v>42062</v>
      </c>
      <c r="AI32" s="28">
        <v>0</v>
      </c>
      <c r="AJ32" s="29"/>
      <c r="AK32" s="29"/>
      <c r="AL32" s="29"/>
    </row>
    <row r="33" spans="1:38" ht="15.75">
      <c r="A33" s="30" t="s">
        <v>25</v>
      </c>
      <c r="B33" s="28">
        <v>7574515</v>
      </c>
      <c r="C33" s="28">
        <v>25103</v>
      </c>
      <c r="D33" s="28">
        <v>4704955</v>
      </c>
      <c r="E33" s="28">
        <v>3304632</v>
      </c>
      <c r="F33" s="28">
        <v>1400323</v>
      </c>
      <c r="G33" s="28">
        <v>42402</v>
      </c>
      <c r="H33" s="28">
        <v>127777</v>
      </c>
      <c r="I33" s="28">
        <v>263809</v>
      </c>
      <c r="J33" s="28">
        <v>409836</v>
      </c>
      <c r="K33" s="28">
        <v>0</v>
      </c>
      <c r="L33" s="28">
        <v>4384</v>
      </c>
      <c r="M33" s="28">
        <v>146050</v>
      </c>
      <c r="N33" s="28">
        <v>406065</v>
      </c>
      <c r="O33" s="28"/>
      <c r="P33" s="28">
        <f t="shared" si="0"/>
        <v>559218</v>
      </c>
      <c r="Q33" s="28">
        <v>2945</v>
      </c>
      <c r="R33" s="28">
        <v>18619</v>
      </c>
      <c r="S33" s="28">
        <v>182624</v>
      </c>
      <c r="T33" s="28">
        <v>17862</v>
      </c>
      <c r="U33" s="28">
        <v>154677</v>
      </c>
      <c r="V33" s="28">
        <v>40086</v>
      </c>
      <c r="W33" s="28">
        <v>3212</v>
      </c>
      <c r="X33" s="28">
        <v>100025</v>
      </c>
      <c r="Y33" s="28">
        <v>39168</v>
      </c>
      <c r="Z33" s="28"/>
      <c r="AA33" s="28">
        <f t="shared" si="1"/>
        <v>2193646</v>
      </c>
      <c r="AB33" s="28">
        <v>1667344</v>
      </c>
      <c r="AC33" s="28">
        <v>526302</v>
      </c>
      <c r="AD33" s="28"/>
      <c r="AE33" s="28">
        <f t="shared" si="2"/>
        <v>91593</v>
      </c>
      <c r="AF33" s="28">
        <v>9</v>
      </c>
      <c r="AG33" s="28">
        <v>0</v>
      </c>
      <c r="AH33" s="28">
        <v>91059</v>
      </c>
      <c r="AI33" s="28">
        <v>525</v>
      </c>
      <c r="AJ33" s="29"/>
      <c r="AK33" s="29"/>
      <c r="AL33" s="29"/>
    </row>
    <row r="34" spans="1:38" ht="15.75">
      <c r="A34" s="30" t="s">
        <v>26</v>
      </c>
      <c r="B34" s="28">
        <v>11240657</v>
      </c>
      <c r="C34" s="28">
        <v>29725</v>
      </c>
      <c r="D34" s="28">
        <v>4915210</v>
      </c>
      <c r="E34" s="28">
        <v>3285563</v>
      </c>
      <c r="F34" s="28">
        <v>1629647</v>
      </c>
      <c r="G34" s="28">
        <v>35760</v>
      </c>
      <c r="H34" s="28">
        <v>361046</v>
      </c>
      <c r="I34" s="28">
        <v>302166</v>
      </c>
      <c r="J34" s="28">
        <v>696458</v>
      </c>
      <c r="K34" s="28">
        <v>0</v>
      </c>
      <c r="L34" s="28">
        <v>0</v>
      </c>
      <c r="M34" s="28">
        <v>99527</v>
      </c>
      <c r="N34" s="28">
        <v>134690</v>
      </c>
      <c r="O34" s="28"/>
      <c r="P34" s="28">
        <f t="shared" si="0"/>
        <v>564474</v>
      </c>
      <c r="Q34" s="28">
        <v>5308</v>
      </c>
      <c r="R34" s="28">
        <v>1980</v>
      </c>
      <c r="S34" s="28">
        <v>59421</v>
      </c>
      <c r="T34" s="28">
        <v>32740</v>
      </c>
      <c r="U34" s="28">
        <v>272542</v>
      </c>
      <c r="V34" s="28">
        <v>15829</v>
      </c>
      <c r="W34" s="28">
        <v>20118</v>
      </c>
      <c r="X34" s="28">
        <v>134644</v>
      </c>
      <c r="Y34" s="28">
        <v>21892</v>
      </c>
      <c r="Z34" s="28"/>
      <c r="AA34" s="28">
        <f t="shared" si="1"/>
        <v>5719700</v>
      </c>
      <c r="AB34" s="28">
        <v>5361976</v>
      </c>
      <c r="AC34" s="28">
        <v>357724</v>
      </c>
      <c r="AD34" s="28"/>
      <c r="AE34" s="28">
        <f t="shared" si="2"/>
        <v>11548</v>
      </c>
      <c r="AF34" s="28">
        <v>129</v>
      </c>
      <c r="AG34" s="28">
        <v>11340</v>
      </c>
      <c r="AH34" s="28">
        <v>5</v>
      </c>
      <c r="AI34" s="28">
        <v>74</v>
      </c>
      <c r="AJ34" s="29"/>
      <c r="AK34" s="29"/>
      <c r="AL34" s="29"/>
    </row>
    <row r="35" spans="1:38" ht="15.75">
      <c r="A35" s="30" t="s">
        <v>27</v>
      </c>
      <c r="B35" s="28">
        <v>2655553</v>
      </c>
      <c r="C35" s="28">
        <v>268508</v>
      </c>
      <c r="D35" s="28">
        <v>550254</v>
      </c>
      <c r="E35" s="28" t="s">
        <v>60</v>
      </c>
      <c r="F35" s="28">
        <v>550254</v>
      </c>
      <c r="G35" s="28">
        <v>30053</v>
      </c>
      <c r="H35" s="28">
        <v>56900</v>
      </c>
      <c r="I35" s="28">
        <v>88106</v>
      </c>
      <c r="J35" s="28">
        <v>196965</v>
      </c>
      <c r="K35" s="28">
        <v>21</v>
      </c>
      <c r="L35" s="28">
        <v>47390</v>
      </c>
      <c r="M35" s="28">
        <v>85404</v>
      </c>
      <c r="N35" s="28">
        <v>45415</v>
      </c>
      <c r="O35" s="28"/>
      <c r="P35" s="28">
        <f t="shared" si="0"/>
        <v>314271</v>
      </c>
      <c r="Q35" s="28">
        <v>3215</v>
      </c>
      <c r="R35" s="28">
        <v>8512</v>
      </c>
      <c r="S35" s="28">
        <v>3311</v>
      </c>
      <c r="T35" s="28">
        <v>45606</v>
      </c>
      <c r="U35" s="28">
        <v>136787</v>
      </c>
      <c r="V35" s="28">
        <v>8042</v>
      </c>
      <c r="W35" s="28">
        <v>12</v>
      </c>
      <c r="X35" s="28">
        <v>98851</v>
      </c>
      <c r="Y35" s="28">
        <v>9935</v>
      </c>
      <c r="Z35" s="28"/>
      <c r="AA35" s="28">
        <f t="shared" si="1"/>
        <v>1213400</v>
      </c>
      <c r="AB35" s="28">
        <v>1063261</v>
      </c>
      <c r="AC35" s="28">
        <v>150139</v>
      </c>
      <c r="AD35" s="28"/>
      <c r="AE35" s="28">
        <f t="shared" si="2"/>
        <v>309120</v>
      </c>
      <c r="AF35" s="28">
        <v>4</v>
      </c>
      <c r="AG35" s="28">
        <v>0</v>
      </c>
      <c r="AH35" s="28">
        <v>305614</v>
      </c>
      <c r="AI35" s="28">
        <v>3502</v>
      </c>
      <c r="AJ35" s="29"/>
      <c r="AK35" s="29"/>
      <c r="AL35" s="29"/>
    </row>
    <row r="36" spans="1:38" ht="15.75">
      <c r="A36" s="30" t="s">
        <v>28</v>
      </c>
      <c r="B36" s="28">
        <v>4877401</v>
      </c>
      <c r="C36" s="28">
        <v>143</v>
      </c>
      <c r="D36" s="28">
        <v>2303952</v>
      </c>
      <c r="E36" s="28">
        <v>1763695</v>
      </c>
      <c r="F36" s="28">
        <v>540257</v>
      </c>
      <c r="G36" s="28">
        <v>30258</v>
      </c>
      <c r="H36" s="28">
        <v>5342</v>
      </c>
      <c r="I36" s="28">
        <v>42746</v>
      </c>
      <c r="J36" s="28">
        <v>335153</v>
      </c>
      <c r="K36" s="28">
        <v>143</v>
      </c>
      <c r="L36" s="28">
        <v>53009</v>
      </c>
      <c r="M36" s="28">
        <v>63425</v>
      </c>
      <c r="N36" s="28">
        <v>10181</v>
      </c>
      <c r="O36" s="28"/>
      <c r="P36" s="28">
        <f t="shared" si="0"/>
        <v>126745</v>
      </c>
      <c r="Q36" s="28">
        <v>1475</v>
      </c>
      <c r="R36" s="28">
        <v>1290</v>
      </c>
      <c r="S36" s="28">
        <v>2123</v>
      </c>
      <c r="T36" s="28">
        <v>13576</v>
      </c>
      <c r="U36" s="28">
        <v>92600</v>
      </c>
      <c r="V36" s="28">
        <v>6062</v>
      </c>
      <c r="W36" s="28">
        <v>0</v>
      </c>
      <c r="X36" s="28">
        <v>9619</v>
      </c>
      <c r="Y36" s="28">
        <v>0</v>
      </c>
      <c r="Z36" s="28"/>
      <c r="AA36" s="28">
        <f t="shared" si="1"/>
        <v>2430755</v>
      </c>
      <c r="AB36" s="28">
        <v>2124164</v>
      </c>
      <c r="AC36" s="28">
        <v>306591</v>
      </c>
      <c r="AD36" s="28"/>
      <c r="AE36" s="28">
        <f t="shared" si="2"/>
        <v>15806</v>
      </c>
      <c r="AF36" s="28">
        <v>0</v>
      </c>
      <c r="AG36" s="28">
        <v>9044</v>
      </c>
      <c r="AH36" s="28">
        <v>6762</v>
      </c>
      <c r="AI36" s="28">
        <v>0</v>
      </c>
      <c r="AJ36" s="29"/>
      <c r="AK36" s="29"/>
      <c r="AL36" s="29"/>
    </row>
    <row r="37" spans="1:38" ht="15.75">
      <c r="A37" s="30" t="s">
        <v>29</v>
      </c>
      <c r="B37" s="28">
        <v>7143169</v>
      </c>
      <c r="C37" s="28">
        <v>258600</v>
      </c>
      <c r="D37" s="28">
        <v>5714197</v>
      </c>
      <c r="E37" s="28">
        <v>3828869</v>
      </c>
      <c r="F37" s="28">
        <v>1885328</v>
      </c>
      <c r="G37" s="28">
        <v>42917</v>
      </c>
      <c r="H37" s="28">
        <v>947290</v>
      </c>
      <c r="I37" s="28">
        <v>264522</v>
      </c>
      <c r="J37" s="28">
        <v>296649</v>
      </c>
      <c r="K37" s="28">
        <v>0</v>
      </c>
      <c r="L37" s="28">
        <v>22636</v>
      </c>
      <c r="M37" s="28">
        <v>102116</v>
      </c>
      <c r="N37" s="28">
        <v>209198</v>
      </c>
      <c r="O37" s="28"/>
      <c r="P37" s="28">
        <f t="shared" si="0"/>
        <v>608375</v>
      </c>
      <c r="Q37" s="28">
        <v>0</v>
      </c>
      <c r="R37" s="28">
        <v>95717</v>
      </c>
      <c r="S37" s="28">
        <v>66665</v>
      </c>
      <c r="T37" s="28">
        <v>10496</v>
      </c>
      <c r="U37" s="28">
        <v>166067</v>
      </c>
      <c r="V37" s="28">
        <v>26517</v>
      </c>
      <c r="W37" s="28">
        <v>0</v>
      </c>
      <c r="X37" s="28">
        <v>239476</v>
      </c>
      <c r="Y37" s="28">
        <v>3437</v>
      </c>
      <c r="Z37" s="28"/>
      <c r="AA37" s="28">
        <v>0</v>
      </c>
      <c r="AB37" s="28" t="s">
        <v>60</v>
      </c>
      <c r="AC37" s="28" t="s">
        <v>60</v>
      </c>
      <c r="AD37" s="28"/>
      <c r="AE37" s="28">
        <f t="shared" si="2"/>
        <v>561997</v>
      </c>
      <c r="AF37" s="28">
        <v>50</v>
      </c>
      <c r="AG37" s="28">
        <v>64712</v>
      </c>
      <c r="AH37" s="28">
        <v>111395</v>
      </c>
      <c r="AI37" s="28">
        <v>385840</v>
      </c>
      <c r="AJ37" s="29"/>
      <c r="AK37" s="29"/>
      <c r="AL37" s="29"/>
    </row>
    <row r="38" spans="1:38" ht="15.75">
      <c r="A38" s="30" t="s">
        <v>30</v>
      </c>
      <c r="B38" s="28">
        <v>2282507</v>
      </c>
      <c r="C38" s="28">
        <v>383126</v>
      </c>
      <c r="D38" s="28">
        <v>877035</v>
      </c>
      <c r="E38" s="28" t="s">
        <v>60</v>
      </c>
      <c r="F38" s="28">
        <v>877035</v>
      </c>
      <c r="G38" s="28">
        <v>9545</v>
      </c>
      <c r="H38" s="28">
        <v>444</v>
      </c>
      <c r="I38" s="28">
        <v>84518</v>
      </c>
      <c r="J38" s="28">
        <v>146101</v>
      </c>
      <c r="K38" s="28">
        <v>827</v>
      </c>
      <c r="L38" s="28">
        <v>69877</v>
      </c>
      <c r="M38" s="28">
        <v>215012</v>
      </c>
      <c r="N38" s="28">
        <v>350711</v>
      </c>
      <c r="O38" s="28"/>
      <c r="P38" s="28">
        <f t="shared" si="0"/>
        <v>280011</v>
      </c>
      <c r="Q38" s="28">
        <v>4306</v>
      </c>
      <c r="R38" s="28">
        <v>244</v>
      </c>
      <c r="S38" s="28">
        <v>50783</v>
      </c>
      <c r="T38" s="28">
        <v>9804</v>
      </c>
      <c r="U38" s="28">
        <v>94395</v>
      </c>
      <c r="V38" s="28">
        <v>12125</v>
      </c>
      <c r="W38" s="28">
        <v>9081</v>
      </c>
      <c r="X38" s="28">
        <v>91654</v>
      </c>
      <c r="Y38" s="28">
        <v>7619</v>
      </c>
      <c r="Z38" s="28"/>
      <c r="AA38" s="28">
        <f aca="true" t="shared" si="3" ref="AA38:AA51">(SUM(AB38:AC38))*1</f>
        <v>635590</v>
      </c>
      <c r="AB38" s="28">
        <v>92743</v>
      </c>
      <c r="AC38" s="28">
        <v>542847</v>
      </c>
      <c r="AD38" s="28"/>
      <c r="AE38" s="28">
        <f t="shared" si="2"/>
        <v>106745</v>
      </c>
      <c r="AF38" s="28">
        <v>0</v>
      </c>
      <c r="AG38" s="28">
        <v>106745</v>
      </c>
      <c r="AH38" s="28" t="s">
        <v>60</v>
      </c>
      <c r="AI38" s="28">
        <v>0</v>
      </c>
      <c r="AJ38" s="29"/>
      <c r="AK38" s="29"/>
      <c r="AL38" s="29"/>
    </row>
    <row r="39" spans="1:38" ht="15.75">
      <c r="A39" s="30" t="s">
        <v>31</v>
      </c>
      <c r="B39" s="28">
        <v>29679226</v>
      </c>
      <c r="C39" s="28">
        <v>6705</v>
      </c>
      <c r="D39" s="28">
        <v>12751851</v>
      </c>
      <c r="E39" s="28">
        <v>8885847</v>
      </c>
      <c r="F39" s="28">
        <v>3866004</v>
      </c>
      <c r="G39" s="28">
        <v>139438</v>
      </c>
      <c r="H39" s="28">
        <v>219000</v>
      </c>
      <c r="I39" s="28">
        <v>599169</v>
      </c>
      <c r="J39" s="28">
        <v>539155</v>
      </c>
      <c r="K39" s="28">
        <v>0</v>
      </c>
      <c r="L39" s="28">
        <v>1012028</v>
      </c>
      <c r="M39" s="28">
        <v>740605</v>
      </c>
      <c r="N39" s="28">
        <v>616609</v>
      </c>
      <c r="O39" s="28"/>
      <c r="P39" s="28">
        <f t="shared" si="0"/>
        <v>1516698</v>
      </c>
      <c r="Q39" s="28">
        <v>3965</v>
      </c>
      <c r="R39" s="28">
        <v>49618</v>
      </c>
      <c r="S39" s="28">
        <v>275705</v>
      </c>
      <c r="T39" s="28">
        <v>13206</v>
      </c>
      <c r="U39" s="28">
        <v>617428</v>
      </c>
      <c r="V39" s="28">
        <v>53016</v>
      </c>
      <c r="W39" s="28">
        <v>6765</v>
      </c>
      <c r="X39" s="28">
        <v>495599</v>
      </c>
      <c r="Y39" s="28">
        <v>1396</v>
      </c>
      <c r="Z39" s="28"/>
      <c r="AA39" s="28">
        <f t="shared" si="3"/>
        <v>14341741</v>
      </c>
      <c r="AB39" s="28">
        <v>11973673</v>
      </c>
      <c r="AC39" s="28">
        <v>2368068</v>
      </c>
      <c r="AD39" s="28"/>
      <c r="AE39" s="28">
        <f t="shared" si="2"/>
        <v>1062231</v>
      </c>
      <c r="AF39" s="28">
        <v>685459</v>
      </c>
      <c r="AG39" s="28">
        <v>376772</v>
      </c>
      <c r="AH39" s="28" t="s">
        <v>60</v>
      </c>
      <c r="AI39" s="28">
        <v>0</v>
      </c>
      <c r="AJ39" s="29"/>
      <c r="AK39" s="29"/>
      <c r="AL39" s="29"/>
    </row>
    <row r="40" spans="1:38" ht="15.75">
      <c r="A40" s="30" t="s">
        <v>32</v>
      </c>
      <c r="B40" s="28">
        <v>5757432</v>
      </c>
      <c r="C40" s="28">
        <v>105637</v>
      </c>
      <c r="D40" s="28">
        <v>2799875</v>
      </c>
      <c r="E40" s="28">
        <v>2098676</v>
      </c>
      <c r="F40" s="28">
        <v>701199</v>
      </c>
      <c r="G40" s="28">
        <v>44968</v>
      </c>
      <c r="H40" s="28">
        <v>70226</v>
      </c>
      <c r="I40" s="28">
        <v>99832</v>
      </c>
      <c r="J40" s="28">
        <v>234881</v>
      </c>
      <c r="K40" s="28">
        <v>596</v>
      </c>
      <c r="L40" s="28">
        <v>29894</v>
      </c>
      <c r="M40" s="28">
        <v>81272</v>
      </c>
      <c r="N40" s="28">
        <v>139530</v>
      </c>
      <c r="O40" s="28"/>
      <c r="P40" s="28">
        <f t="shared" si="0"/>
        <v>282382</v>
      </c>
      <c r="Q40" s="28">
        <v>0</v>
      </c>
      <c r="R40" s="28">
        <v>373</v>
      </c>
      <c r="S40" s="28">
        <v>24464</v>
      </c>
      <c r="T40" s="28">
        <v>24655</v>
      </c>
      <c r="U40" s="28">
        <v>188156</v>
      </c>
      <c r="V40" s="28">
        <v>3671</v>
      </c>
      <c r="W40" s="28">
        <v>1151</v>
      </c>
      <c r="X40" s="28">
        <v>39912</v>
      </c>
      <c r="Y40" s="28">
        <v>0</v>
      </c>
      <c r="Z40" s="28"/>
      <c r="AA40" s="28">
        <f t="shared" si="3"/>
        <v>1503195</v>
      </c>
      <c r="AB40" s="28">
        <v>1297493</v>
      </c>
      <c r="AC40" s="28">
        <v>205702</v>
      </c>
      <c r="AD40" s="28"/>
      <c r="AE40" s="28">
        <f t="shared" si="2"/>
        <v>1066343</v>
      </c>
      <c r="AF40" s="28">
        <v>0</v>
      </c>
      <c r="AG40" s="28">
        <v>0</v>
      </c>
      <c r="AH40" s="28">
        <v>1066343</v>
      </c>
      <c r="AI40" s="28">
        <v>0</v>
      </c>
      <c r="AJ40" s="29"/>
      <c r="AK40" s="29"/>
      <c r="AL40" s="29"/>
    </row>
    <row r="41" spans="1:38" ht="15.75">
      <c r="A41" s="30" t="s">
        <v>33</v>
      </c>
      <c r="B41" s="28">
        <v>76978982</v>
      </c>
      <c r="C41" s="28" t="s">
        <v>60</v>
      </c>
      <c r="D41" s="28">
        <v>23544789</v>
      </c>
      <c r="E41" s="28">
        <v>12668587</v>
      </c>
      <c r="F41" s="28">
        <v>10876202</v>
      </c>
      <c r="G41" s="28">
        <v>250926</v>
      </c>
      <c r="H41" s="28">
        <v>996</v>
      </c>
      <c r="I41" s="28">
        <v>1345394</v>
      </c>
      <c r="J41" s="28">
        <v>1630358</v>
      </c>
      <c r="K41" s="28">
        <v>21420</v>
      </c>
      <c r="L41" s="28">
        <v>929929</v>
      </c>
      <c r="M41" s="28">
        <v>1446184</v>
      </c>
      <c r="N41" s="28">
        <v>5250995</v>
      </c>
      <c r="O41" s="28"/>
      <c r="P41" s="28">
        <f t="shared" si="0"/>
        <v>1884841</v>
      </c>
      <c r="Q41" s="28">
        <v>64576</v>
      </c>
      <c r="R41" s="28">
        <v>50</v>
      </c>
      <c r="S41" s="28">
        <v>63488</v>
      </c>
      <c r="T41" s="28">
        <v>51775</v>
      </c>
      <c r="U41" s="28">
        <v>1357553</v>
      </c>
      <c r="V41" s="28">
        <v>145500</v>
      </c>
      <c r="W41" s="28">
        <v>24165</v>
      </c>
      <c r="X41" s="28">
        <v>176275</v>
      </c>
      <c r="Y41" s="28">
        <v>1459</v>
      </c>
      <c r="Z41" s="28"/>
      <c r="AA41" s="28">
        <f t="shared" si="3"/>
        <v>47826461</v>
      </c>
      <c r="AB41" s="28">
        <v>42964774</v>
      </c>
      <c r="AC41" s="28">
        <v>4861687</v>
      </c>
      <c r="AD41" s="28"/>
      <c r="AE41" s="28">
        <f t="shared" si="2"/>
        <v>3722891</v>
      </c>
      <c r="AF41" s="28">
        <v>1238320</v>
      </c>
      <c r="AG41" s="28">
        <v>1037341</v>
      </c>
      <c r="AH41" s="28" t="s">
        <v>60</v>
      </c>
      <c r="AI41" s="28">
        <v>1447230</v>
      </c>
      <c r="AJ41" s="29"/>
      <c r="AK41" s="29"/>
      <c r="AL41" s="29"/>
    </row>
    <row r="42" spans="1:38" ht="15.75">
      <c r="A42" s="30" t="s">
        <v>34</v>
      </c>
      <c r="B42" s="28">
        <v>23396751</v>
      </c>
      <c r="C42" s="28" t="s">
        <v>60</v>
      </c>
      <c r="D42" s="28">
        <v>9978484</v>
      </c>
      <c r="E42" s="28">
        <v>5842182</v>
      </c>
      <c r="F42" s="28">
        <v>4136302</v>
      </c>
      <c r="G42" s="28">
        <v>343344</v>
      </c>
      <c r="H42" s="28">
        <v>14157</v>
      </c>
      <c r="I42" s="28">
        <v>476376</v>
      </c>
      <c r="J42" s="28">
        <v>1915670</v>
      </c>
      <c r="K42" s="28" t="s">
        <v>60</v>
      </c>
      <c r="L42" s="28">
        <v>403194</v>
      </c>
      <c r="M42" s="28">
        <v>281773</v>
      </c>
      <c r="N42" s="28">
        <v>701788</v>
      </c>
      <c r="O42" s="28"/>
      <c r="P42" s="28">
        <f aca="true" t="shared" si="4" ref="P42:P59">(SUM(Q42:Y42))*1</f>
        <v>1600058</v>
      </c>
      <c r="Q42" s="28">
        <v>15916</v>
      </c>
      <c r="R42" s="28" t="s">
        <v>60</v>
      </c>
      <c r="S42" s="28">
        <v>617408</v>
      </c>
      <c r="T42" s="28">
        <v>17488</v>
      </c>
      <c r="U42" s="28">
        <v>591457</v>
      </c>
      <c r="V42" s="28">
        <v>111132</v>
      </c>
      <c r="W42" s="28" t="s">
        <v>60</v>
      </c>
      <c r="X42" s="28">
        <v>233463</v>
      </c>
      <c r="Y42" s="28">
        <v>13194</v>
      </c>
      <c r="Z42" s="28"/>
      <c r="AA42" s="28">
        <f t="shared" si="3"/>
        <v>11751148</v>
      </c>
      <c r="AB42" s="28">
        <v>10390520</v>
      </c>
      <c r="AC42" s="28">
        <v>1360628</v>
      </c>
      <c r="AD42" s="28"/>
      <c r="AE42" s="28">
        <f aca="true" t="shared" si="5" ref="AE42:AE59">(SUM(AF42:AI42))*1</f>
        <v>67061</v>
      </c>
      <c r="AF42" s="28">
        <v>19932</v>
      </c>
      <c r="AG42" s="28">
        <v>45353</v>
      </c>
      <c r="AH42" s="28">
        <v>1776</v>
      </c>
      <c r="AI42" s="28">
        <v>0</v>
      </c>
      <c r="AJ42" s="29"/>
      <c r="AK42" s="29"/>
      <c r="AL42" s="29"/>
    </row>
    <row r="43" spans="1:38" ht="15.75">
      <c r="A43" s="30" t="s">
        <v>35</v>
      </c>
      <c r="B43" s="28">
        <v>6120435</v>
      </c>
      <c r="C43" s="28">
        <v>3026</v>
      </c>
      <c r="D43" s="28">
        <v>1848130</v>
      </c>
      <c r="E43" s="28">
        <v>1320196</v>
      </c>
      <c r="F43" s="28">
        <v>527934</v>
      </c>
      <c r="G43" s="28">
        <v>9220</v>
      </c>
      <c r="H43" s="28">
        <v>3620</v>
      </c>
      <c r="I43" s="28">
        <v>51047</v>
      </c>
      <c r="J43" s="28">
        <v>228022</v>
      </c>
      <c r="K43" s="28">
        <v>1159</v>
      </c>
      <c r="L43" s="28">
        <v>40411</v>
      </c>
      <c r="M43" s="28">
        <v>31262</v>
      </c>
      <c r="N43" s="28">
        <v>163193</v>
      </c>
      <c r="O43" s="28"/>
      <c r="P43" s="28">
        <f t="shared" si="4"/>
        <v>227245</v>
      </c>
      <c r="Q43" s="28">
        <v>367</v>
      </c>
      <c r="R43" s="28">
        <v>801</v>
      </c>
      <c r="S43" s="28">
        <v>0</v>
      </c>
      <c r="T43" s="28">
        <v>14814</v>
      </c>
      <c r="U43" s="28">
        <v>119312</v>
      </c>
      <c r="V43" s="28">
        <v>5289</v>
      </c>
      <c r="W43" s="28">
        <v>6</v>
      </c>
      <c r="X43" s="28">
        <v>86656</v>
      </c>
      <c r="Y43" s="28">
        <v>0</v>
      </c>
      <c r="Z43" s="28"/>
      <c r="AA43" s="28">
        <f t="shared" si="3"/>
        <v>748966</v>
      </c>
      <c r="AB43" s="28">
        <v>498528</v>
      </c>
      <c r="AC43" s="28">
        <v>250438</v>
      </c>
      <c r="AD43" s="28"/>
      <c r="AE43" s="28">
        <f t="shared" si="5"/>
        <v>3293068</v>
      </c>
      <c r="AF43" s="28">
        <v>15</v>
      </c>
      <c r="AG43" s="28">
        <v>0</v>
      </c>
      <c r="AH43" s="28">
        <v>3293053</v>
      </c>
      <c r="AI43" s="28">
        <v>0</v>
      </c>
      <c r="AJ43" s="29"/>
      <c r="AK43" s="29"/>
      <c r="AL43" s="29"/>
    </row>
    <row r="44" spans="1:38" ht="15.75">
      <c r="A44" s="30" t="s">
        <v>36</v>
      </c>
      <c r="B44" s="28">
        <v>27020625</v>
      </c>
      <c r="C44" s="28" t="s">
        <v>60</v>
      </c>
      <c r="D44" s="28">
        <v>15617920</v>
      </c>
      <c r="E44" s="28">
        <v>10217826</v>
      </c>
      <c r="F44" s="28">
        <v>5400094</v>
      </c>
      <c r="G44" s="28">
        <v>98397</v>
      </c>
      <c r="H44" s="28">
        <v>273393</v>
      </c>
      <c r="I44" s="28">
        <v>510345</v>
      </c>
      <c r="J44" s="28">
        <v>1839594</v>
      </c>
      <c r="K44" s="28">
        <v>5024</v>
      </c>
      <c r="L44" s="28">
        <v>1125461</v>
      </c>
      <c r="M44" s="28">
        <v>815532</v>
      </c>
      <c r="N44" s="28">
        <v>732348</v>
      </c>
      <c r="O44" s="28"/>
      <c r="P44" s="28">
        <f t="shared" si="4"/>
        <v>2928276</v>
      </c>
      <c r="Q44" s="28">
        <v>41327</v>
      </c>
      <c r="R44" s="28">
        <v>16209</v>
      </c>
      <c r="S44" s="28">
        <v>1026121</v>
      </c>
      <c r="T44" s="28">
        <v>38428</v>
      </c>
      <c r="U44" s="28">
        <v>725263</v>
      </c>
      <c r="V44" s="28">
        <v>82388</v>
      </c>
      <c r="W44" s="28">
        <v>29523</v>
      </c>
      <c r="X44" s="28">
        <v>940646</v>
      </c>
      <c r="Y44" s="28">
        <v>28371</v>
      </c>
      <c r="Z44" s="28"/>
      <c r="AA44" s="28">
        <f t="shared" si="3"/>
        <v>8424843</v>
      </c>
      <c r="AB44" s="28">
        <v>8424843</v>
      </c>
      <c r="AC44" s="28">
        <v>0</v>
      </c>
      <c r="AD44" s="28"/>
      <c r="AE44" s="28">
        <f t="shared" si="5"/>
        <v>49586</v>
      </c>
      <c r="AF44" s="28">
        <v>39392</v>
      </c>
      <c r="AG44" s="28" t="s">
        <v>60</v>
      </c>
      <c r="AH44" s="28">
        <v>10194</v>
      </c>
      <c r="AI44" s="28">
        <v>0</v>
      </c>
      <c r="AJ44" s="29"/>
      <c r="AK44" s="29"/>
      <c r="AL44" s="29"/>
    </row>
    <row r="45" spans="1:38" ht="15.75">
      <c r="A45" s="30" t="s">
        <v>37</v>
      </c>
      <c r="B45" s="28">
        <v>9103302</v>
      </c>
      <c r="C45" s="28" t="s">
        <v>60</v>
      </c>
      <c r="D45" s="28">
        <v>3989358</v>
      </c>
      <c r="E45" s="28">
        <v>2599203</v>
      </c>
      <c r="F45" s="28">
        <v>1390155</v>
      </c>
      <c r="G45" s="28">
        <v>110941</v>
      </c>
      <c r="H45" s="28">
        <v>20823</v>
      </c>
      <c r="I45" s="28">
        <v>294762</v>
      </c>
      <c r="J45" s="28">
        <v>450807</v>
      </c>
      <c r="K45" s="28">
        <v>1113</v>
      </c>
      <c r="L45" s="28">
        <v>46306</v>
      </c>
      <c r="M45" s="28">
        <v>292752</v>
      </c>
      <c r="N45" s="28">
        <v>172651</v>
      </c>
      <c r="O45" s="28"/>
      <c r="P45" s="28">
        <f t="shared" si="4"/>
        <v>1057768</v>
      </c>
      <c r="Q45" s="28">
        <v>1326</v>
      </c>
      <c r="R45" s="28">
        <v>146857</v>
      </c>
      <c r="S45" s="28">
        <v>35351</v>
      </c>
      <c r="T45" s="28">
        <v>19910</v>
      </c>
      <c r="U45" s="28">
        <v>754435</v>
      </c>
      <c r="V45" s="28">
        <v>20109</v>
      </c>
      <c r="W45" s="28">
        <v>947</v>
      </c>
      <c r="X45" s="28">
        <v>78572</v>
      </c>
      <c r="Y45" s="28">
        <v>261</v>
      </c>
      <c r="Z45" s="28"/>
      <c r="AA45" s="28">
        <f t="shared" si="3"/>
        <v>3359418</v>
      </c>
      <c r="AB45" s="28">
        <v>2962128</v>
      </c>
      <c r="AC45" s="28">
        <v>397290</v>
      </c>
      <c r="AD45" s="28"/>
      <c r="AE45" s="28">
        <f t="shared" si="5"/>
        <v>696758</v>
      </c>
      <c r="AF45" s="28">
        <v>1056</v>
      </c>
      <c r="AG45" s="28">
        <v>16296</v>
      </c>
      <c r="AH45" s="28">
        <v>679406</v>
      </c>
      <c r="AI45" s="28">
        <v>0</v>
      </c>
      <c r="AJ45" s="29"/>
      <c r="AK45" s="29"/>
      <c r="AL45" s="29"/>
    </row>
    <row r="46" spans="1:38" ht="15.75">
      <c r="A46" s="30" t="s">
        <v>38</v>
      </c>
      <c r="B46" s="28">
        <v>9683640</v>
      </c>
      <c r="C46" s="28">
        <v>21740</v>
      </c>
      <c r="D46" s="28">
        <v>1444542</v>
      </c>
      <c r="E46" s="28" t="s">
        <v>60</v>
      </c>
      <c r="F46" s="28">
        <v>1444542</v>
      </c>
      <c r="G46" s="28">
        <v>17627</v>
      </c>
      <c r="H46" s="28">
        <v>0</v>
      </c>
      <c r="I46" s="28">
        <v>85196</v>
      </c>
      <c r="J46" s="28">
        <v>512342</v>
      </c>
      <c r="K46" s="28">
        <v>2253</v>
      </c>
      <c r="L46" s="28">
        <v>85401</v>
      </c>
      <c r="M46" s="28">
        <v>257583</v>
      </c>
      <c r="N46" s="28">
        <v>484140</v>
      </c>
      <c r="O46" s="28"/>
      <c r="P46" s="28">
        <f t="shared" si="4"/>
        <v>960777</v>
      </c>
      <c r="Q46" s="28">
        <v>4609</v>
      </c>
      <c r="R46" s="28">
        <v>812</v>
      </c>
      <c r="S46" s="28">
        <v>29471</v>
      </c>
      <c r="T46" s="28">
        <v>54100</v>
      </c>
      <c r="U46" s="28">
        <v>514003</v>
      </c>
      <c r="V46" s="28">
        <v>41484</v>
      </c>
      <c r="W46" s="28">
        <v>14061</v>
      </c>
      <c r="X46" s="28">
        <v>295379</v>
      </c>
      <c r="Y46" s="28">
        <v>6858</v>
      </c>
      <c r="Z46" s="28"/>
      <c r="AA46" s="28">
        <f t="shared" si="3"/>
        <v>7144552</v>
      </c>
      <c r="AB46" s="28">
        <v>6649418</v>
      </c>
      <c r="AC46" s="28">
        <v>495134</v>
      </c>
      <c r="AD46" s="28"/>
      <c r="AE46" s="28">
        <f t="shared" si="5"/>
        <v>112029</v>
      </c>
      <c r="AF46" s="28">
        <v>85491</v>
      </c>
      <c r="AG46" s="28">
        <v>3114</v>
      </c>
      <c r="AH46" s="28">
        <v>23424</v>
      </c>
      <c r="AI46" s="28">
        <v>0</v>
      </c>
      <c r="AJ46" s="29"/>
      <c r="AK46" s="29"/>
      <c r="AL46" s="29"/>
    </row>
    <row r="47" spans="1:38" ht="15.75">
      <c r="A47" s="30" t="s">
        <v>39</v>
      </c>
      <c r="B47" s="28">
        <v>34192869</v>
      </c>
      <c r="C47" s="28">
        <v>45017</v>
      </c>
      <c r="D47" s="28">
        <v>17419429</v>
      </c>
      <c r="E47" s="28">
        <v>9497906</v>
      </c>
      <c r="F47" s="28">
        <v>7921523</v>
      </c>
      <c r="G47" s="28">
        <v>346008</v>
      </c>
      <c r="H47" s="28">
        <v>1400232</v>
      </c>
      <c r="I47" s="28">
        <v>773462</v>
      </c>
      <c r="J47" s="28">
        <v>2231348</v>
      </c>
      <c r="K47" s="28">
        <v>11758</v>
      </c>
      <c r="L47" s="28">
        <v>1284892</v>
      </c>
      <c r="M47" s="28">
        <v>1028006</v>
      </c>
      <c r="N47" s="28">
        <v>845817</v>
      </c>
      <c r="O47" s="28"/>
      <c r="P47" s="28">
        <f t="shared" si="4"/>
        <v>2302934</v>
      </c>
      <c r="Q47" s="28">
        <v>16952</v>
      </c>
      <c r="R47" s="28">
        <v>12157</v>
      </c>
      <c r="S47" s="28">
        <v>229686</v>
      </c>
      <c r="T47" s="28">
        <v>74679</v>
      </c>
      <c r="U47" s="28">
        <v>837823</v>
      </c>
      <c r="V47" s="28">
        <v>54847</v>
      </c>
      <c r="W47" s="28">
        <v>75269</v>
      </c>
      <c r="X47" s="28">
        <v>981965</v>
      </c>
      <c r="Y47" s="28">
        <v>19556</v>
      </c>
      <c r="Z47" s="28"/>
      <c r="AA47" s="28">
        <f t="shared" si="3"/>
        <v>13111325</v>
      </c>
      <c r="AB47" s="28">
        <v>10809736</v>
      </c>
      <c r="AC47" s="28">
        <v>2301589</v>
      </c>
      <c r="AD47" s="28"/>
      <c r="AE47" s="28">
        <f t="shared" si="5"/>
        <v>1314164</v>
      </c>
      <c r="AF47" s="28">
        <v>849194</v>
      </c>
      <c r="AG47" s="28">
        <v>438984</v>
      </c>
      <c r="AH47" s="28" t="s">
        <v>60</v>
      </c>
      <c r="AI47" s="28">
        <v>25986</v>
      </c>
      <c r="AJ47" s="29"/>
      <c r="AK47" s="29"/>
      <c r="AL47" s="29"/>
    </row>
    <row r="48" spans="1:38" ht="15.75">
      <c r="A48" s="30" t="s">
        <v>40</v>
      </c>
      <c r="B48" s="28">
        <v>2965975</v>
      </c>
      <c r="C48" s="28">
        <v>2591</v>
      </c>
      <c r="D48" s="28">
        <v>1566191</v>
      </c>
      <c r="E48" s="28">
        <v>915468</v>
      </c>
      <c r="F48" s="28">
        <v>650723</v>
      </c>
      <c r="G48" s="28">
        <v>16803</v>
      </c>
      <c r="H48" s="28">
        <v>0</v>
      </c>
      <c r="I48" s="28">
        <v>85801</v>
      </c>
      <c r="J48" s="28">
        <v>95828</v>
      </c>
      <c r="K48" s="28">
        <v>1147</v>
      </c>
      <c r="L48" s="28">
        <v>105296</v>
      </c>
      <c r="M48" s="28">
        <v>134805</v>
      </c>
      <c r="N48" s="28">
        <v>211043</v>
      </c>
      <c r="O48" s="28"/>
      <c r="P48" s="28">
        <f t="shared" si="4"/>
        <v>132146</v>
      </c>
      <c r="Q48" s="28">
        <v>174</v>
      </c>
      <c r="R48" s="28">
        <v>223</v>
      </c>
      <c r="S48" s="28">
        <v>4875</v>
      </c>
      <c r="T48" s="28">
        <v>1748</v>
      </c>
      <c r="U48" s="28">
        <v>69349</v>
      </c>
      <c r="V48" s="28">
        <v>4988</v>
      </c>
      <c r="W48" s="28">
        <v>0</v>
      </c>
      <c r="X48" s="28">
        <v>46827</v>
      </c>
      <c r="Y48" s="28">
        <v>3962</v>
      </c>
      <c r="Z48" s="28"/>
      <c r="AA48" s="28">
        <f t="shared" si="3"/>
        <v>1208517</v>
      </c>
      <c r="AB48" s="28">
        <v>1088405</v>
      </c>
      <c r="AC48" s="28">
        <v>120112</v>
      </c>
      <c r="AD48" s="28"/>
      <c r="AE48" s="28">
        <f t="shared" si="5"/>
        <v>56530</v>
      </c>
      <c r="AF48" s="28">
        <v>38899</v>
      </c>
      <c r="AG48" s="28">
        <v>17631</v>
      </c>
      <c r="AH48" s="28" t="s">
        <v>60</v>
      </c>
      <c r="AI48" s="28">
        <v>0</v>
      </c>
      <c r="AJ48" s="29"/>
      <c r="AK48" s="29"/>
      <c r="AL48" s="29"/>
    </row>
    <row r="49" spans="1:38" ht="15.75">
      <c r="A49" s="30" t="s">
        <v>41</v>
      </c>
      <c r="B49" s="28">
        <v>8932564</v>
      </c>
      <c r="C49" s="28">
        <v>21664</v>
      </c>
      <c r="D49" s="28">
        <v>4628363</v>
      </c>
      <c r="E49" s="28">
        <v>3370643</v>
      </c>
      <c r="F49" s="28">
        <v>1257720</v>
      </c>
      <c r="G49" s="28">
        <v>162313</v>
      </c>
      <c r="H49" s="28">
        <v>38481</v>
      </c>
      <c r="I49" s="28">
        <v>214600</v>
      </c>
      <c r="J49" s="28">
        <v>529655</v>
      </c>
      <c r="K49" s="28">
        <v>0</v>
      </c>
      <c r="L49" s="28">
        <v>28450</v>
      </c>
      <c r="M49" s="28">
        <v>25632</v>
      </c>
      <c r="N49" s="28">
        <v>258589</v>
      </c>
      <c r="O49" s="28"/>
      <c r="P49" s="28">
        <f t="shared" si="4"/>
        <v>471862</v>
      </c>
      <c r="Q49" s="28">
        <v>11382</v>
      </c>
      <c r="R49" s="28">
        <v>1371</v>
      </c>
      <c r="S49" s="28">
        <v>95139</v>
      </c>
      <c r="T49" s="28">
        <v>17541</v>
      </c>
      <c r="U49" s="28">
        <v>214192</v>
      </c>
      <c r="V49" s="28">
        <v>8813</v>
      </c>
      <c r="W49" s="28">
        <v>10144</v>
      </c>
      <c r="X49" s="28">
        <v>96472</v>
      </c>
      <c r="Y49" s="28">
        <v>16808</v>
      </c>
      <c r="Z49" s="28"/>
      <c r="AA49" s="28">
        <f t="shared" si="3"/>
        <v>3750341</v>
      </c>
      <c r="AB49" s="28">
        <v>3422532</v>
      </c>
      <c r="AC49" s="28">
        <v>327809</v>
      </c>
      <c r="AD49" s="28"/>
      <c r="AE49" s="28">
        <f t="shared" si="5"/>
        <v>60334</v>
      </c>
      <c r="AF49" s="28">
        <v>0</v>
      </c>
      <c r="AG49" s="28">
        <v>60334</v>
      </c>
      <c r="AH49" s="28" t="s">
        <v>60</v>
      </c>
      <c r="AI49" s="28">
        <v>0</v>
      </c>
      <c r="AJ49" s="29"/>
      <c r="AK49" s="29"/>
      <c r="AL49" s="29"/>
    </row>
    <row r="50" spans="1:38" ht="15.75">
      <c r="A50" s="30" t="s">
        <v>42</v>
      </c>
      <c r="B50" s="28">
        <v>1608496</v>
      </c>
      <c r="C50" s="28" t="s">
        <v>60</v>
      </c>
      <c r="D50" s="28">
        <v>1296748</v>
      </c>
      <c r="E50" s="28">
        <v>914979</v>
      </c>
      <c r="F50" s="28">
        <v>381769</v>
      </c>
      <c r="G50" s="28">
        <v>16205</v>
      </c>
      <c r="H50" s="28">
        <v>8885</v>
      </c>
      <c r="I50" s="28">
        <v>77374</v>
      </c>
      <c r="J50" s="28">
        <v>138087</v>
      </c>
      <c r="K50" s="28">
        <v>461</v>
      </c>
      <c r="L50" s="28">
        <v>3709</v>
      </c>
      <c r="M50" s="28">
        <v>61811</v>
      </c>
      <c r="N50" s="28">
        <v>75237</v>
      </c>
      <c r="O50" s="28"/>
      <c r="P50" s="28">
        <f t="shared" si="4"/>
        <v>277787</v>
      </c>
      <c r="Q50" s="28">
        <v>840</v>
      </c>
      <c r="R50" s="28">
        <v>6980</v>
      </c>
      <c r="S50" s="28">
        <v>4688</v>
      </c>
      <c r="T50" s="28">
        <v>27781</v>
      </c>
      <c r="U50" s="28">
        <v>76143</v>
      </c>
      <c r="V50" s="28">
        <v>3773</v>
      </c>
      <c r="W50" s="28">
        <v>0</v>
      </c>
      <c r="X50" s="28">
        <v>135841</v>
      </c>
      <c r="Y50" s="28">
        <v>21741</v>
      </c>
      <c r="Z50" s="28"/>
      <c r="AA50" s="28">
        <f t="shared" si="3"/>
        <v>24819</v>
      </c>
      <c r="AB50" s="28" t="s">
        <v>60</v>
      </c>
      <c r="AC50" s="28">
        <v>24819</v>
      </c>
      <c r="AD50" s="28"/>
      <c r="AE50" s="28">
        <f t="shared" si="5"/>
        <v>9142</v>
      </c>
      <c r="AF50" s="28">
        <v>0</v>
      </c>
      <c r="AG50" s="28">
        <v>192</v>
      </c>
      <c r="AH50" s="28">
        <v>8950</v>
      </c>
      <c r="AI50" s="28">
        <v>0</v>
      </c>
      <c r="AJ50" s="29"/>
      <c r="AK50" s="29"/>
      <c r="AL50" s="29"/>
    </row>
    <row r="51" spans="1:38" ht="15.75">
      <c r="A51" s="30" t="s">
        <v>43</v>
      </c>
      <c r="B51" s="28">
        <v>11806329</v>
      </c>
      <c r="C51" s="28" t="s">
        <v>60</v>
      </c>
      <c r="D51" s="28">
        <v>8758085</v>
      </c>
      <c r="E51" s="28">
        <v>6192281</v>
      </c>
      <c r="F51" s="28">
        <v>2565804</v>
      </c>
      <c r="G51" s="28">
        <v>147812</v>
      </c>
      <c r="H51" s="28">
        <v>0</v>
      </c>
      <c r="I51" s="28">
        <v>749470</v>
      </c>
      <c r="J51" s="28">
        <v>845395</v>
      </c>
      <c r="K51" s="28">
        <v>0</v>
      </c>
      <c r="L51" s="28">
        <v>6840</v>
      </c>
      <c r="M51" s="28">
        <v>261101</v>
      </c>
      <c r="N51" s="28">
        <v>555186</v>
      </c>
      <c r="O51" s="28"/>
      <c r="P51" s="28">
        <f t="shared" si="4"/>
        <v>1335392</v>
      </c>
      <c r="Q51" s="28">
        <v>1317</v>
      </c>
      <c r="R51" s="28">
        <v>376</v>
      </c>
      <c r="S51" s="28">
        <v>676478</v>
      </c>
      <c r="T51" s="28">
        <v>32959</v>
      </c>
      <c r="U51" s="28">
        <v>269317</v>
      </c>
      <c r="V51" s="28">
        <v>47194</v>
      </c>
      <c r="W51" s="28">
        <v>5840</v>
      </c>
      <c r="X51" s="28">
        <v>293122</v>
      </c>
      <c r="Y51" s="28">
        <v>8789</v>
      </c>
      <c r="Z51" s="28"/>
      <c r="AA51" s="28">
        <f t="shared" si="3"/>
        <v>1416190</v>
      </c>
      <c r="AB51" s="28">
        <v>239219</v>
      </c>
      <c r="AC51" s="28">
        <v>1176971</v>
      </c>
      <c r="AD51" s="28"/>
      <c r="AE51" s="28">
        <f t="shared" si="5"/>
        <v>296662</v>
      </c>
      <c r="AF51" s="28">
        <v>107341</v>
      </c>
      <c r="AG51" s="28">
        <v>167055</v>
      </c>
      <c r="AH51" s="28">
        <v>2487</v>
      </c>
      <c r="AI51" s="28">
        <v>19779</v>
      </c>
      <c r="AJ51" s="29"/>
      <c r="AK51" s="29"/>
      <c r="AL51" s="29"/>
    </row>
    <row r="52" spans="1:38" ht="15.75">
      <c r="A52" s="30" t="s">
        <v>44</v>
      </c>
      <c r="B52" s="28">
        <v>55260850</v>
      </c>
      <c r="C52" s="28" t="s">
        <v>60</v>
      </c>
      <c r="D52" s="28">
        <v>45746598</v>
      </c>
      <c r="E52" s="28">
        <v>32336032</v>
      </c>
      <c r="F52" s="28">
        <v>13410566</v>
      </c>
      <c r="G52" s="28">
        <v>1066512</v>
      </c>
      <c r="H52" s="28">
        <v>29659</v>
      </c>
      <c r="I52" s="28">
        <v>1886289</v>
      </c>
      <c r="J52" s="28">
        <v>3325916</v>
      </c>
      <c r="K52" s="28">
        <v>7356</v>
      </c>
      <c r="L52" s="28">
        <v>768000</v>
      </c>
      <c r="M52" s="28">
        <v>1446144</v>
      </c>
      <c r="N52" s="28">
        <v>4880690</v>
      </c>
      <c r="O52" s="28"/>
      <c r="P52" s="28">
        <f t="shared" si="4"/>
        <v>3499902</v>
      </c>
      <c r="Q52" s="28">
        <v>71661</v>
      </c>
      <c r="R52" s="28">
        <v>20664</v>
      </c>
      <c r="S52" s="28">
        <v>124996</v>
      </c>
      <c r="T52" s="28">
        <v>104390</v>
      </c>
      <c r="U52" s="28">
        <v>2177571</v>
      </c>
      <c r="V52" s="28">
        <v>139337</v>
      </c>
      <c r="W52" s="28">
        <v>28080</v>
      </c>
      <c r="X52" s="28">
        <v>668807</v>
      </c>
      <c r="Y52" s="28">
        <v>164396</v>
      </c>
      <c r="Z52" s="28"/>
      <c r="AA52" s="28">
        <v>0</v>
      </c>
      <c r="AB52" s="28" t="s">
        <v>60</v>
      </c>
      <c r="AC52" s="28" t="s">
        <v>60</v>
      </c>
      <c r="AD52" s="28"/>
      <c r="AE52" s="28">
        <f t="shared" si="5"/>
        <v>6014350</v>
      </c>
      <c r="AF52" s="28" t="s">
        <v>60</v>
      </c>
      <c r="AG52" s="28">
        <v>0</v>
      </c>
      <c r="AH52" s="28">
        <v>6014350</v>
      </c>
      <c r="AI52" s="28">
        <v>0</v>
      </c>
      <c r="AJ52" s="29"/>
      <c r="AK52" s="29"/>
      <c r="AL52" s="29"/>
    </row>
    <row r="53" spans="1:38" ht="15.75">
      <c r="A53" s="30" t="s">
        <v>45</v>
      </c>
      <c r="B53" s="28">
        <v>6312489</v>
      </c>
      <c r="C53" s="28" t="s">
        <v>60</v>
      </c>
      <c r="D53" s="28">
        <v>2682100</v>
      </c>
      <c r="E53" s="28">
        <v>1823355</v>
      </c>
      <c r="F53" s="28">
        <v>858745</v>
      </c>
      <c r="G53" s="28">
        <v>48413</v>
      </c>
      <c r="H53" s="28">
        <v>0</v>
      </c>
      <c r="I53" s="28">
        <v>113316</v>
      </c>
      <c r="J53" s="28">
        <v>372935</v>
      </c>
      <c r="K53" s="28">
        <v>0</v>
      </c>
      <c r="L53" s="28">
        <v>24319</v>
      </c>
      <c r="M53" s="28">
        <v>113184</v>
      </c>
      <c r="N53" s="28">
        <v>186578</v>
      </c>
      <c r="O53" s="28"/>
      <c r="P53" s="28">
        <f t="shared" si="4"/>
        <v>276824</v>
      </c>
      <c r="Q53" s="28">
        <v>1936</v>
      </c>
      <c r="R53" s="28">
        <v>0</v>
      </c>
      <c r="S53" s="28">
        <v>484</v>
      </c>
      <c r="T53" s="28">
        <v>28720</v>
      </c>
      <c r="U53" s="28">
        <v>175679</v>
      </c>
      <c r="V53" s="28">
        <v>15733</v>
      </c>
      <c r="W53" s="28">
        <v>0</v>
      </c>
      <c r="X53" s="28">
        <v>53264</v>
      </c>
      <c r="Y53" s="28">
        <v>1008</v>
      </c>
      <c r="Z53" s="28"/>
      <c r="AA53" s="28">
        <f>(SUM(AB53:AC53))*1</f>
        <v>3197822</v>
      </c>
      <c r="AB53" s="28">
        <v>2889912</v>
      </c>
      <c r="AC53" s="28">
        <v>307910</v>
      </c>
      <c r="AD53" s="28"/>
      <c r="AE53" s="28">
        <f t="shared" si="5"/>
        <v>155743</v>
      </c>
      <c r="AF53" s="28">
        <v>0</v>
      </c>
      <c r="AG53" s="28">
        <v>0</v>
      </c>
      <c r="AH53" s="28">
        <v>155743</v>
      </c>
      <c r="AI53" s="28">
        <v>0</v>
      </c>
      <c r="AJ53" s="29"/>
      <c r="AK53" s="29"/>
      <c r="AL53" s="29"/>
    </row>
    <row r="54" spans="1:38" ht="15.75">
      <c r="A54" s="30" t="s">
        <v>46</v>
      </c>
      <c r="B54" s="28">
        <v>2962531</v>
      </c>
      <c r="C54" s="28">
        <v>985478</v>
      </c>
      <c r="D54" s="28">
        <v>1014960</v>
      </c>
      <c r="E54" s="28">
        <v>354541</v>
      </c>
      <c r="F54" s="28">
        <v>660419</v>
      </c>
      <c r="G54" s="28">
        <v>24065</v>
      </c>
      <c r="H54" s="28">
        <v>0</v>
      </c>
      <c r="I54" s="28">
        <v>60020</v>
      </c>
      <c r="J54" s="28">
        <v>103551</v>
      </c>
      <c r="K54" s="28">
        <v>0</v>
      </c>
      <c r="L54" s="28">
        <v>21791</v>
      </c>
      <c r="M54" s="28">
        <v>71854</v>
      </c>
      <c r="N54" s="28">
        <v>379138</v>
      </c>
      <c r="O54" s="28"/>
      <c r="P54" s="28">
        <f t="shared" si="4"/>
        <v>109996</v>
      </c>
      <c r="Q54" s="28">
        <v>430</v>
      </c>
      <c r="R54" s="28">
        <v>36</v>
      </c>
      <c r="S54" s="28">
        <v>3276</v>
      </c>
      <c r="T54" s="28">
        <v>7319</v>
      </c>
      <c r="U54" s="28">
        <v>70398</v>
      </c>
      <c r="V54" s="28">
        <v>7795</v>
      </c>
      <c r="W54" s="28">
        <v>0</v>
      </c>
      <c r="X54" s="28">
        <v>18869</v>
      </c>
      <c r="Y54" s="28">
        <v>1873</v>
      </c>
      <c r="Z54" s="28"/>
      <c r="AA54" s="28">
        <f>(SUM(AB54:AC54))*1</f>
        <v>781057</v>
      </c>
      <c r="AB54" s="28">
        <v>675240</v>
      </c>
      <c r="AC54" s="28">
        <v>105817</v>
      </c>
      <c r="AD54" s="28"/>
      <c r="AE54" s="28">
        <f t="shared" si="5"/>
        <v>71040</v>
      </c>
      <c r="AF54" s="28">
        <v>35542</v>
      </c>
      <c r="AG54" s="28">
        <v>30931</v>
      </c>
      <c r="AH54" s="28" t="s">
        <v>60</v>
      </c>
      <c r="AI54" s="28">
        <v>4567</v>
      </c>
      <c r="AJ54" s="29"/>
      <c r="AK54" s="29"/>
      <c r="AL54" s="29"/>
    </row>
    <row r="55" spans="1:38" ht="15.75">
      <c r="A55" s="30" t="s">
        <v>47</v>
      </c>
      <c r="B55" s="28">
        <v>18949272</v>
      </c>
      <c r="C55" s="28">
        <v>35561</v>
      </c>
      <c r="D55" s="28">
        <v>6063182</v>
      </c>
      <c r="E55" s="28">
        <v>3555745</v>
      </c>
      <c r="F55" s="28">
        <v>2507437</v>
      </c>
      <c r="G55" s="28">
        <v>207672</v>
      </c>
      <c r="H55" s="28">
        <v>70</v>
      </c>
      <c r="I55" s="28">
        <v>459993</v>
      </c>
      <c r="J55" s="28">
        <v>694833</v>
      </c>
      <c r="K55" s="28">
        <v>0</v>
      </c>
      <c r="L55" s="28">
        <v>107394</v>
      </c>
      <c r="M55" s="28">
        <v>180733</v>
      </c>
      <c r="N55" s="28">
        <v>856742</v>
      </c>
      <c r="O55" s="28"/>
      <c r="P55" s="28">
        <f t="shared" si="4"/>
        <v>795515</v>
      </c>
      <c r="Q55" s="28">
        <v>12756</v>
      </c>
      <c r="R55" s="28">
        <v>101</v>
      </c>
      <c r="S55" s="28">
        <v>59245</v>
      </c>
      <c r="T55" s="28">
        <v>27983</v>
      </c>
      <c r="U55" s="28">
        <v>451215</v>
      </c>
      <c r="V55" s="28">
        <v>40370</v>
      </c>
      <c r="W55" s="28">
        <v>0</v>
      </c>
      <c r="X55" s="28">
        <v>199707</v>
      </c>
      <c r="Y55" s="28">
        <v>4138</v>
      </c>
      <c r="Z55" s="28"/>
      <c r="AA55" s="28">
        <f>(SUM(AB55:AC55))*1</f>
        <v>11618200</v>
      </c>
      <c r="AB55" s="28">
        <v>10877689</v>
      </c>
      <c r="AC55" s="28">
        <v>740511</v>
      </c>
      <c r="AD55" s="28"/>
      <c r="AE55" s="28">
        <f t="shared" si="5"/>
        <v>436814</v>
      </c>
      <c r="AF55" s="28">
        <v>196</v>
      </c>
      <c r="AG55" s="28">
        <v>310205</v>
      </c>
      <c r="AH55" s="28">
        <v>2165</v>
      </c>
      <c r="AI55" s="28">
        <v>124248</v>
      </c>
      <c r="AJ55" s="29"/>
      <c r="AK55" s="29"/>
      <c r="AL55" s="29"/>
    </row>
    <row r="56" spans="1:38" ht="15.75">
      <c r="A56" s="30" t="s">
        <v>48</v>
      </c>
      <c r="B56" s="28">
        <v>19447899</v>
      </c>
      <c r="C56" s="28">
        <v>1974354</v>
      </c>
      <c r="D56" s="28">
        <v>15210264</v>
      </c>
      <c r="E56" s="28">
        <v>11767488</v>
      </c>
      <c r="F56" s="28">
        <v>3442776</v>
      </c>
      <c r="G56" s="28">
        <v>321412</v>
      </c>
      <c r="H56" s="28">
        <v>0</v>
      </c>
      <c r="I56" s="28">
        <v>467351</v>
      </c>
      <c r="J56" s="28">
        <v>1156242</v>
      </c>
      <c r="K56" s="28">
        <v>1510</v>
      </c>
      <c r="L56" s="28">
        <v>497993</v>
      </c>
      <c r="M56" s="28">
        <v>443185</v>
      </c>
      <c r="N56" s="28">
        <v>555083</v>
      </c>
      <c r="O56" s="28"/>
      <c r="P56" s="28">
        <f t="shared" si="4"/>
        <v>1414960</v>
      </c>
      <c r="Q56" s="28">
        <v>153263</v>
      </c>
      <c r="R56" s="28">
        <v>5699</v>
      </c>
      <c r="S56" s="28">
        <v>32335</v>
      </c>
      <c r="T56" s="28">
        <v>44906</v>
      </c>
      <c r="U56" s="28">
        <v>535636</v>
      </c>
      <c r="V56" s="28">
        <v>102924</v>
      </c>
      <c r="W56" s="28">
        <v>18689</v>
      </c>
      <c r="X56" s="28">
        <v>294448</v>
      </c>
      <c r="Y56" s="28">
        <v>227060</v>
      </c>
      <c r="Z56" s="28"/>
      <c r="AA56" s="28">
        <v>0</v>
      </c>
      <c r="AB56" s="28" t="s">
        <v>60</v>
      </c>
      <c r="AC56" s="28" t="s">
        <v>60</v>
      </c>
      <c r="AD56" s="28"/>
      <c r="AE56" s="28">
        <f t="shared" si="5"/>
        <v>848321</v>
      </c>
      <c r="AF56" s="28">
        <v>157286</v>
      </c>
      <c r="AG56" s="28">
        <v>649085</v>
      </c>
      <c r="AH56" s="28">
        <v>41950</v>
      </c>
      <c r="AI56" s="28">
        <v>0</v>
      </c>
      <c r="AJ56" s="29"/>
      <c r="AK56" s="29"/>
      <c r="AL56" s="29"/>
    </row>
    <row r="57" spans="1:38" ht="15.75">
      <c r="A57" s="30" t="s">
        <v>49</v>
      </c>
      <c r="B57" s="28">
        <v>5379937</v>
      </c>
      <c r="C57" s="28">
        <v>0</v>
      </c>
      <c r="D57" s="28">
        <v>2560993</v>
      </c>
      <c r="E57" s="28">
        <v>1221966</v>
      </c>
      <c r="F57" s="28">
        <v>1339027</v>
      </c>
      <c r="G57" s="28">
        <v>17295</v>
      </c>
      <c r="H57" s="28">
        <v>50465</v>
      </c>
      <c r="I57" s="28">
        <v>155021</v>
      </c>
      <c r="J57" s="28">
        <v>441096</v>
      </c>
      <c r="K57" s="28">
        <v>2312</v>
      </c>
      <c r="L57" s="28">
        <v>153588</v>
      </c>
      <c r="M57" s="28">
        <v>101779</v>
      </c>
      <c r="N57" s="28">
        <v>417471</v>
      </c>
      <c r="O57" s="28"/>
      <c r="P57" s="28">
        <f t="shared" si="4"/>
        <v>152754</v>
      </c>
      <c r="Q57" s="28">
        <v>1380</v>
      </c>
      <c r="R57" s="28">
        <v>3352</v>
      </c>
      <c r="S57" s="28">
        <v>5424</v>
      </c>
      <c r="T57" s="28">
        <v>12599</v>
      </c>
      <c r="U57" s="28">
        <v>2539</v>
      </c>
      <c r="V57" s="28">
        <v>108409</v>
      </c>
      <c r="W57" s="28">
        <v>369</v>
      </c>
      <c r="X57" s="28">
        <v>11622</v>
      </c>
      <c r="Y57" s="28">
        <v>7060</v>
      </c>
      <c r="Z57" s="28"/>
      <c r="AA57" s="28">
        <f>(SUM(AB57:AC57))*1</f>
        <v>1973974</v>
      </c>
      <c r="AB57" s="28">
        <v>1770466</v>
      </c>
      <c r="AC57" s="28">
        <v>203508</v>
      </c>
      <c r="AD57" s="28"/>
      <c r="AE57" s="28">
        <f t="shared" si="5"/>
        <v>692216</v>
      </c>
      <c r="AF57" s="28">
        <v>0</v>
      </c>
      <c r="AG57" s="28">
        <v>10392</v>
      </c>
      <c r="AH57" s="28">
        <v>681824</v>
      </c>
      <c r="AI57" s="28">
        <v>0</v>
      </c>
      <c r="AJ57" s="29"/>
      <c r="AK57" s="29"/>
      <c r="AL57" s="29"/>
    </row>
    <row r="58" spans="1:38" ht="15.75">
      <c r="A58" s="30" t="s">
        <v>50</v>
      </c>
      <c r="B58" s="28">
        <v>16410925</v>
      </c>
      <c r="C58" s="28">
        <v>159069</v>
      </c>
      <c r="D58" s="28">
        <v>7359539</v>
      </c>
      <c r="E58" s="28">
        <v>4628338</v>
      </c>
      <c r="F58" s="28">
        <v>2731201</v>
      </c>
      <c r="G58" s="28">
        <v>57958</v>
      </c>
      <c r="H58" s="28">
        <v>222</v>
      </c>
      <c r="I58" s="28">
        <v>185502</v>
      </c>
      <c r="J58" s="28">
        <v>1000595</v>
      </c>
      <c r="K58" s="28">
        <v>0</v>
      </c>
      <c r="L58" s="28">
        <v>379549</v>
      </c>
      <c r="M58" s="28">
        <v>640728</v>
      </c>
      <c r="N58" s="28">
        <v>466647</v>
      </c>
      <c r="O58" s="28"/>
      <c r="P58" s="28">
        <f t="shared" si="4"/>
        <v>1040619</v>
      </c>
      <c r="Q58" s="28">
        <v>1785</v>
      </c>
      <c r="R58" s="28">
        <v>666</v>
      </c>
      <c r="S58" s="28">
        <v>20628</v>
      </c>
      <c r="T58" s="28">
        <v>66962</v>
      </c>
      <c r="U58" s="28">
        <v>467502</v>
      </c>
      <c r="V58" s="28">
        <v>39691</v>
      </c>
      <c r="W58" s="28">
        <v>72199</v>
      </c>
      <c r="X58" s="28">
        <v>366526</v>
      </c>
      <c r="Y58" s="28">
        <v>4660</v>
      </c>
      <c r="Z58" s="28"/>
      <c r="AA58" s="28">
        <f>(SUM(AB58:AC58))*1</f>
        <v>7779733</v>
      </c>
      <c r="AB58" s="28">
        <v>6793269</v>
      </c>
      <c r="AC58" s="28">
        <v>986464</v>
      </c>
      <c r="AD58" s="28"/>
      <c r="AE58" s="28">
        <f t="shared" si="5"/>
        <v>71965</v>
      </c>
      <c r="AF58" s="28">
        <v>0</v>
      </c>
      <c r="AG58" s="28">
        <v>51179</v>
      </c>
      <c r="AH58" s="28">
        <v>8984</v>
      </c>
      <c r="AI58" s="28">
        <v>11802</v>
      </c>
      <c r="AJ58" s="29"/>
      <c r="AK58" s="29"/>
      <c r="AL58" s="29"/>
    </row>
    <row r="59" spans="1:38" ht="15.75">
      <c r="A59" s="30" t="s">
        <v>51</v>
      </c>
      <c r="B59" s="28">
        <v>2263387</v>
      </c>
      <c r="C59" s="28">
        <v>300096</v>
      </c>
      <c r="D59" s="28">
        <v>925757</v>
      </c>
      <c r="E59" s="28">
        <v>765543</v>
      </c>
      <c r="F59" s="28">
        <v>160214</v>
      </c>
      <c r="G59" s="28">
        <v>1828</v>
      </c>
      <c r="H59" s="28">
        <v>0</v>
      </c>
      <c r="I59" s="28">
        <v>25310</v>
      </c>
      <c r="J59" s="28">
        <v>100889</v>
      </c>
      <c r="K59" s="28">
        <v>385</v>
      </c>
      <c r="L59" s="28">
        <v>4638</v>
      </c>
      <c r="M59" s="28">
        <v>24490</v>
      </c>
      <c r="N59" s="28">
        <v>2674</v>
      </c>
      <c r="O59" s="28"/>
      <c r="P59" s="28">
        <f t="shared" si="4"/>
        <v>148092</v>
      </c>
      <c r="Q59" s="28">
        <v>0</v>
      </c>
      <c r="R59" s="28">
        <v>0</v>
      </c>
      <c r="S59" s="28">
        <v>13378</v>
      </c>
      <c r="T59" s="28">
        <v>34371</v>
      </c>
      <c r="U59" s="28">
        <v>71954</v>
      </c>
      <c r="V59" s="28">
        <v>2217</v>
      </c>
      <c r="W59" s="28">
        <v>0</v>
      </c>
      <c r="X59" s="28">
        <v>26172</v>
      </c>
      <c r="Y59" s="28">
        <v>0</v>
      </c>
      <c r="Z59" s="28"/>
      <c r="AA59" s="28">
        <v>0</v>
      </c>
      <c r="AB59" s="28" t="s">
        <v>60</v>
      </c>
      <c r="AC59" s="28" t="s">
        <v>60</v>
      </c>
      <c r="AD59" s="28"/>
      <c r="AE59" s="28">
        <f t="shared" si="5"/>
        <v>889442</v>
      </c>
      <c r="AF59" s="28">
        <v>0</v>
      </c>
      <c r="AG59" s="28">
        <v>0</v>
      </c>
      <c r="AH59" s="28">
        <v>883025</v>
      </c>
      <c r="AI59" s="28">
        <v>6417</v>
      </c>
      <c r="AJ59" s="29"/>
      <c r="AK59" s="29"/>
      <c r="AL59" s="29"/>
    </row>
    <row r="60" spans="1:38" ht="15.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29"/>
      <c r="AK60" s="29"/>
      <c r="AL60" s="29"/>
    </row>
    <row r="61" spans="1:38" ht="15.75">
      <c r="A61" s="7" t="s">
        <v>95</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row>
    <row r="62" spans="1:38" ht="15.75">
      <c r="A62" s="7" t="s">
        <v>93</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row>
    <row r="63" spans="1:38" ht="15.75">
      <c r="A63" s="7"/>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ht="15.75">
      <c r="A64" s="7" t="s">
        <v>61</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38" ht="15.75">
      <c r="A65" s="7"/>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38" ht="15.75">
      <c r="A66" s="7" t="s">
        <v>90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38" ht="15.75">
      <c r="A67" s="7" t="s">
        <v>63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38" ht="15.75">
      <c r="A68" s="24"/>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38" ht="15.75">
      <c r="A69" s="40" t="s">
        <v>105</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ht="15.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12" ht="15.75">
      <c r="A71" s="29"/>
      <c r="B71" s="29"/>
      <c r="C71" s="29"/>
      <c r="D71" s="29"/>
      <c r="E71" s="29"/>
      <c r="F71" s="29"/>
      <c r="G71" s="29"/>
      <c r="H71" s="29"/>
      <c r="I71" s="29"/>
      <c r="J71" s="29"/>
      <c r="K71" s="29"/>
      <c r="L71" s="29"/>
    </row>
    <row r="72" spans="1:12" ht="15.75">
      <c r="A72" s="29"/>
      <c r="B72" s="29"/>
      <c r="C72" s="29"/>
      <c r="D72" s="29"/>
      <c r="E72" s="29"/>
      <c r="F72" s="29"/>
      <c r="G72" s="29"/>
      <c r="H72" s="29"/>
      <c r="I72" s="29"/>
      <c r="J72" s="29"/>
      <c r="K72" s="29"/>
      <c r="L72" s="29"/>
    </row>
    <row r="73" spans="1:12" ht="15.75">
      <c r="A73" s="29"/>
      <c r="B73" s="29"/>
      <c r="C73" s="29"/>
      <c r="D73" s="29"/>
      <c r="E73" s="29"/>
      <c r="F73" s="29"/>
      <c r="G73" s="29"/>
      <c r="H73" s="29"/>
      <c r="I73" s="29"/>
      <c r="J73" s="29"/>
      <c r="K73" s="29"/>
      <c r="L73" s="29"/>
    </row>
    <row r="74" spans="1:12" ht="15.75">
      <c r="A74" s="29"/>
      <c r="B74" s="29"/>
      <c r="C74" s="29"/>
      <c r="D74" s="29"/>
      <c r="E74" s="29"/>
      <c r="F74" s="29"/>
      <c r="G74" s="29"/>
      <c r="H74" s="29"/>
      <c r="I74" s="29"/>
      <c r="J74" s="29"/>
      <c r="K74" s="29"/>
      <c r="L74" s="29"/>
    </row>
    <row r="75" spans="1:12" ht="15.75">
      <c r="A75" s="29"/>
      <c r="B75" s="29"/>
      <c r="C75" s="29"/>
      <c r="D75" s="29"/>
      <c r="E75" s="29"/>
      <c r="F75" s="29"/>
      <c r="G75" s="29"/>
      <c r="H75" s="29"/>
      <c r="I75" s="29"/>
      <c r="J75" s="29"/>
      <c r="K75" s="29"/>
      <c r="L75" s="29"/>
    </row>
    <row r="76" spans="1:12" ht="15.75">
      <c r="A76" s="29"/>
      <c r="B76" s="29"/>
      <c r="C76" s="29"/>
      <c r="D76" s="29"/>
      <c r="E76" s="29"/>
      <c r="F76" s="29"/>
      <c r="G76" s="29"/>
      <c r="H76" s="29"/>
      <c r="I76" s="29"/>
      <c r="J76" s="29"/>
      <c r="K76" s="29"/>
      <c r="L76" s="29"/>
    </row>
    <row r="77" spans="1:12" ht="15.75">
      <c r="A77" s="29"/>
      <c r="B77" s="29"/>
      <c r="C77" s="29"/>
      <c r="D77" s="29"/>
      <c r="E77" s="29"/>
      <c r="F77" s="29"/>
      <c r="G77" s="29"/>
      <c r="H77" s="29"/>
      <c r="I77" s="29"/>
      <c r="J77" s="29"/>
      <c r="K77" s="29"/>
      <c r="L77" s="29"/>
    </row>
    <row r="78" spans="1:12" ht="15.75">
      <c r="A78" s="29"/>
      <c r="B78" s="29"/>
      <c r="C78" s="29"/>
      <c r="D78" s="29"/>
      <c r="E78" s="29"/>
      <c r="F78" s="29"/>
      <c r="G78" s="29"/>
      <c r="H78" s="29"/>
      <c r="I78" s="29"/>
      <c r="J78" s="29"/>
      <c r="K78" s="29"/>
      <c r="L78" s="29"/>
    </row>
    <row r="79" spans="1:12" ht="15.75">
      <c r="A79" s="29"/>
      <c r="B79" s="29"/>
      <c r="C79" s="29"/>
      <c r="D79" s="29"/>
      <c r="E79" s="29"/>
      <c r="F79" s="29"/>
      <c r="G79" s="29"/>
      <c r="H79" s="29"/>
      <c r="I79" s="29"/>
      <c r="J79" s="29"/>
      <c r="K79" s="29"/>
      <c r="L79" s="29"/>
    </row>
    <row r="80" spans="1:12" ht="15.75">
      <c r="A80" s="29"/>
      <c r="B80" s="29"/>
      <c r="C80" s="29"/>
      <c r="D80" s="29"/>
      <c r="E80" s="29"/>
      <c r="F80" s="29"/>
      <c r="G80" s="29"/>
      <c r="H80" s="29"/>
      <c r="I80" s="29"/>
      <c r="J80" s="29"/>
      <c r="K80" s="29"/>
      <c r="L80" s="29"/>
    </row>
    <row r="81" spans="1:12" ht="15.75">
      <c r="A81" s="29"/>
      <c r="B81" s="29"/>
      <c r="C81" s="29"/>
      <c r="D81" s="29"/>
      <c r="E81" s="29"/>
      <c r="F81" s="29"/>
      <c r="G81" s="29"/>
      <c r="H81" s="29"/>
      <c r="I81" s="29"/>
      <c r="J81" s="29"/>
      <c r="K81" s="29"/>
      <c r="L81" s="29"/>
    </row>
    <row r="82" spans="1:12" ht="15.75">
      <c r="A82" s="29"/>
      <c r="B82" s="29"/>
      <c r="C82" s="29"/>
      <c r="D82" s="29"/>
      <c r="E82" s="29"/>
      <c r="F82" s="29"/>
      <c r="G82" s="29"/>
      <c r="H82" s="29"/>
      <c r="I82" s="29"/>
      <c r="J82" s="29"/>
      <c r="K82" s="29"/>
      <c r="L82" s="29"/>
    </row>
    <row r="83" spans="1:12" ht="15.75">
      <c r="A83" s="29"/>
      <c r="B83" s="29"/>
      <c r="C83" s="29"/>
      <c r="D83" s="29"/>
      <c r="E83" s="29"/>
      <c r="F83" s="29"/>
      <c r="G83" s="29"/>
      <c r="H83" s="29"/>
      <c r="I83" s="29"/>
      <c r="J83" s="29"/>
      <c r="K83" s="29"/>
      <c r="L83" s="29"/>
    </row>
    <row r="84" spans="1:12" ht="15.75">
      <c r="A84" s="29"/>
      <c r="B84" s="29"/>
      <c r="C84" s="29"/>
      <c r="D84" s="29"/>
      <c r="E84" s="29"/>
      <c r="F84" s="29"/>
      <c r="G84" s="29"/>
      <c r="H84" s="29"/>
      <c r="I84" s="29"/>
      <c r="J84" s="29"/>
      <c r="K84" s="29"/>
      <c r="L84" s="29"/>
    </row>
    <row r="85" spans="1:12" ht="15.75">
      <c r="A85" s="29"/>
      <c r="B85" s="29"/>
      <c r="C85" s="29"/>
      <c r="D85" s="29"/>
      <c r="E85" s="29"/>
      <c r="F85" s="29"/>
      <c r="G85" s="29"/>
      <c r="H85" s="29"/>
      <c r="I85" s="29"/>
      <c r="J85" s="29"/>
      <c r="K85" s="29"/>
      <c r="L85" s="29"/>
    </row>
    <row r="86" spans="1:12" ht="15.75">
      <c r="A86" s="29"/>
      <c r="B86" s="29"/>
      <c r="C86" s="29"/>
      <c r="D86" s="29"/>
      <c r="E86" s="29"/>
      <c r="F86" s="29"/>
      <c r="G86" s="29"/>
      <c r="H86" s="29"/>
      <c r="I86" s="29"/>
      <c r="J86" s="29"/>
      <c r="K86" s="29"/>
      <c r="L86" s="29"/>
    </row>
    <row r="87" spans="1:12" ht="15.75">
      <c r="A87" s="29"/>
      <c r="B87" s="29"/>
      <c r="C87" s="29"/>
      <c r="D87" s="29"/>
      <c r="E87" s="29"/>
      <c r="F87" s="29"/>
      <c r="G87" s="29"/>
      <c r="H87" s="29"/>
      <c r="I87" s="29"/>
      <c r="J87" s="29"/>
      <c r="K87" s="29"/>
      <c r="L87" s="29"/>
    </row>
    <row r="88" spans="1:12" ht="15.75">
      <c r="A88" s="29"/>
      <c r="B88" s="29"/>
      <c r="C88" s="29"/>
      <c r="D88" s="29"/>
      <c r="E88" s="29"/>
      <c r="F88" s="29"/>
      <c r="G88" s="29"/>
      <c r="H88" s="29"/>
      <c r="I88" s="29"/>
      <c r="J88" s="29"/>
      <c r="K88" s="29"/>
      <c r="L88" s="29"/>
    </row>
    <row r="89" spans="1:12" ht="15.75">
      <c r="A89" s="29"/>
      <c r="B89" s="29"/>
      <c r="C89" s="29"/>
      <c r="D89" s="29"/>
      <c r="E89" s="29"/>
      <c r="F89" s="29"/>
      <c r="G89" s="29"/>
      <c r="H89" s="29"/>
      <c r="I89" s="29"/>
      <c r="J89" s="29"/>
      <c r="K89" s="29"/>
      <c r="L89" s="29"/>
    </row>
    <row r="90" spans="1:12" ht="15.75">
      <c r="A90" s="29"/>
      <c r="B90" s="29"/>
      <c r="C90" s="29"/>
      <c r="D90" s="29"/>
      <c r="E90" s="29"/>
      <c r="F90" s="29"/>
      <c r="G90" s="29"/>
      <c r="H90" s="29"/>
      <c r="I90" s="29"/>
      <c r="J90" s="29"/>
      <c r="K90" s="29"/>
      <c r="L90" s="29"/>
    </row>
    <row r="91" spans="1:12" ht="15.75">
      <c r="A91" s="29"/>
      <c r="B91" s="29"/>
      <c r="C91" s="29"/>
      <c r="D91" s="29"/>
      <c r="E91" s="29"/>
      <c r="F91" s="29"/>
      <c r="G91" s="29"/>
      <c r="H91" s="29"/>
      <c r="I91" s="29"/>
      <c r="J91" s="29"/>
      <c r="K91" s="29"/>
      <c r="L91" s="29"/>
    </row>
    <row r="92" spans="1:12" ht="15.75">
      <c r="A92" s="29"/>
      <c r="B92" s="29"/>
      <c r="C92" s="29"/>
      <c r="D92" s="29"/>
      <c r="E92" s="29"/>
      <c r="F92" s="29"/>
      <c r="G92" s="29"/>
      <c r="H92" s="29"/>
      <c r="I92" s="29"/>
      <c r="J92" s="29"/>
      <c r="K92" s="29"/>
      <c r="L92" s="29"/>
    </row>
    <row r="93" spans="1:12" ht="15.75">
      <c r="A93" s="29"/>
      <c r="B93" s="29"/>
      <c r="C93" s="29"/>
      <c r="D93" s="29"/>
      <c r="E93" s="29"/>
      <c r="F93" s="29"/>
      <c r="G93" s="29"/>
      <c r="H93" s="29"/>
      <c r="I93" s="29"/>
      <c r="J93" s="29"/>
      <c r="K93" s="29"/>
      <c r="L93" s="29"/>
    </row>
    <row r="94" spans="1:12" ht="15.75">
      <c r="A94" s="29"/>
      <c r="B94" s="29"/>
      <c r="C94" s="29"/>
      <c r="D94" s="29"/>
      <c r="E94" s="29"/>
      <c r="F94" s="29"/>
      <c r="G94" s="29"/>
      <c r="H94" s="29"/>
      <c r="I94" s="29"/>
      <c r="J94" s="29"/>
      <c r="K94" s="29"/>
      <c r="L94" s="29"/>
    </row>
    <row r="95" spans="1:12" ht="15.75">
      <c r="A95" s="29"/>
      <c r="B95" s="29"/>
      <c r="C95" s="29"/>
      <c r="D95" s="29"/>
      <c r="E95" s="29"/>
      <c r="F95" s="29"/>
      <c r="G95" s="29"/>
      <c r="H95" s="29"/>
      <c r="I95" s="29"/>
      <c r="J95" s="29"/>
      <c r="K95" s="29"/>
      <c r="L95" s="29"/>
    </row>
    <row r="96" spans="1:12" ht="15.75">
      <c r="A96" s="29"/>
      <c r="B96" s="29"/>
      <c r="C96" s="29"/>
      <c r="D96" s="29"/>
      <c r="E96" s="29"/>
      <c r="F96" s="29"/>
      <c r="G96" s="29"/>
      <c r="H96" s="29"/>
      <c r="I96" s="29"/>
      <c r="J96" s="29"/>
      <c r="K96" s="29"/>
      <c r="L96" s="29"/>
    </row>
    <row r="97" spans="1:12" ht="15.75">
      <c r="A97" s="29"/>
      <c r="B97" s="29"/>
      <c r="C97" s="29"/>
      <c r="D97" s="29"/>
      <c r="E97" s="29"/>
      <c r="F97" s="29"/>
      <c r="G97" s="29"/>
      <c r="H97" s="29"/>
      <c r="I97" s="29"/>
      <c r="J97" s="29"/>
      <c r="K97" s="29"/>
      <c r="L97" s="29"/>
    </row>
    <row r="98" spans="1:12" ht="15.75">
      <c r="A98" s="29"/>
      <c r="B98" s="29"/>
      <c r="C98" s="29"/>
      <c r="D98" s="29"/>
      <c r="E98" s="29"/>
      <c r="F98" s="29"/>
      <c r="G98" s="29"/>
      <c r="H98" s="29"/>
      <c r="I98" s="29"/>
      <c r="J98" s="29"/>
      <c r="K98" s="29"/>
      <c r="L98" s="29"/>
    </row>
    <row r="99" spans="1:12" ht="15.75">
      <c r="A99" s="29"/>
      <c r="B99" s="29"/>
      <c r="C99" s="29"/>
      <c r="D99" s="29"/>
      <c r="E99" s="29"/>
      <c r="F99" s="29"/>
      <c r="G99" s="29"/>
      <c r="H99" s="29"/>
      <c r="I99" s="29"/>
      <c r="J99" s="29"/>
      <c r="K99" s="29"/>
      <c r="L99" s="29"/>
    </row>
    <row r="100" spans="1:12" ht="15.75">
      <c r="A100" s="29"/>
      <c r="B100" s="29"/>
      <c r="C100" s="29"/>
      <c r="D100" s="29"/>
      <c r="E100" s="29"/>
      <c r="F100" s="29"/>
      <c r="G100" s="29"/>
      <c r="H100" s="29"/>
      <c r="I100" s="29"/>
      <c r="J100" s="29"/>
      <c r="K100" s="29"/>
      <c r="L100" s="29"/>
    </row>
    <row r="101" spans="1:12" ht="15.75">
      <c r="A101" s="29"/>
      <c r="B101" s="29"/>
      <c r="C101" s="29"/>
      <c r="D101" s="29"/>
      <c r="E101" s="29"/>
      <c r="F101" s="29"/>
      <c r="G101" s="29"/>
      <c r="H101" s="29"/>
      <c r="I101" s="29"/>
      <c r="J101" s="29"/>
      <c r="K101" s="29"/>
      <c r="L101" s="29"/>
    </row>
    <row r="102" spans="1:12" ht="15.75">
      <c r="A102" s="29"/>
      <c r="B102" s="29"/>
      <c r="C102" s="29"/>
      <c r="D102" s="29"/>
      <c r="E102" s="29"/>
      <c r="F102" s="29"/>
      <c r="G102" s="29"/>
      <c r="H102" s="29"/>
      <c r="I102" s="29"/>
      <c r="J102" s="29"/>
      <c r="K102" s="29"/>
      <c r="L102" s="29"/>
    </row>
    <row r="103" spans="1:12" ht="15.75">
      <c r="A103" s="29"/>
      <c r="B103" s="29"/>
      <c r="C103" s="29"/>
      <c r="D103" s="29"/>
      <c r="E103" s="29"/>
      <c r="F103" s="29"/>
      <c r="G103" s="29"/>
      <c r="H103" s="29"/>
      <c r="I103" s="29"/>
      <c r="J103" s="29"/>
      <c r="K103" s="29"/>
      <c r="L103" s="29"/>
    </row>
    <row r="104" spans="1:12" ht="15.75">
      <c r="A104" s="29"/>
      <c r="B104" s="29"/>
      <c r="C104" s="29"/>
      <c r="D104" s="29"/>
      <c r="E104" s="29"/>
      <c r="F104" s="29"/>
      <c r="G104" s="29"/>
      <c r="H104" s="29"/>
      <c r="I104" s="29"/>
      <c r="J104" s="29"/>
      <c r="K104" s="29"/>
      <c r="L104" s="29"/>
    </row>
    <row r="105" spans="1:12" ht="15.75">
      <c r="A105" s="29"/>
      <c r="B105" s="29"/>
      <c r="C105" s="29"/>
      <c r="D105" s="29"/>
      <c r="E105" s="29"/>
      <c r="F105" s="29"/>
      <c r="G105" s="29"/>
      <c r="H105" s="29"/>
      <c r="I105" s="29"/>
      <c r="J105" s="29"/>
      <c r="K105" s="29"/>
      <c r="L105" s="29"/>
    </row>
    <row r="106" spans="1:12" ht="15.75">
      <c r="A106" s="29"/>
      <c r="B106" s="29"/>
      <c r="C106" s="29"/>
      <c r="D106" s="29"/>
      <c r="E106" s="29"/>
      <c r="F106" s="29"/>
      <c r="G106" s="29"/>
      <c r="H106" s="29"/>
      <c r="I106" s="29"/>
      <c r="J106" s="29"/>
      <c r="K106" s="29"/>
      <c r="L106" s="29"/>
    </row>
    <row r="107" spans="1:12" ht="15.75">
      <c r="A107" s="29"/>
      <c r="B107" s="29"/>
      <c r="C107" s="29"/>
      <c r="D107" s="29"/>
      <c r="E107" s="29"/>
      <c r="F107" s="29"/>
      <c r="G107" s="29"/>
      <c r="H107" s="29"/>
      <c r="I107" s="29"/>
      <c r="J107" s="29"/>
      <c r="K107" s="29"/>
      <c r="L107" s="29"/>
    </row>
    <row r="108" spans="1:12" ht="15.75">
      <c r="A108" s="29"/>
      <c r="B108" s="29"/>
      <c r="C108" s="29"/>
      <c r="D108" s="29"/>
      <c r="E108" s="29"/>
      <c r="F108" s="29"/>
      <c r="G108" s="29"/>
      <c r="H108" s="29"/>
      <c r="I108" s="29"/>
      <c r="J108" s="29"/>
      <c r="K108" s="29"/>
      <c r="L108" s="29"/>
    </row>
    <row r="109" spans="1:12" ht="15.75">
      <c r="A109" s="29"/>
      <c r="B109" s="29"/>
      <c r="C109" s="29"/>
      <c r="D109" s="29"/>
      <c r="E109" s="29"/>
      <c r="F109" s="29"/>
      <c r="G109" s="29"/>
      <c r="H109" s="29"/>
      <c r="I109" s="29"/>
      <c r="J109" s="29"/>
      <c r="K109" s="29"/>
      <c r="L109" s="29"/>
    </row>
    <row r="110" spans="1:12" ht="15.75">
      <c r="A110" s="29"/>
      <c r="B110" s="29"/>
      <c r="C110" s="29"/>
      <c r="D110" s="29"/>
      <c r="E110" s="29"/>
      <c r="F110" s="29"/>
      <c r="G110" s="29"/>
      <c r="H110" s="29"/>
      <c r="I110" s="29"/>
      <c r="J110" s="29"/>
      <c r="K110" s="29"/>
      <c r="L110" s="29"/>
    </row>
    <row r="111" spans="1:12" ht="15.75">
      <c r="A111" s="29"/>
      <c r="B111" s="29"/>
      <c r="C111" s="29"/>
      <c r="D111" s="29"/>
      <c r="E111" s="29"/>
      <c r="F111" s="29"/>
      <c r="G111" s="29"/>
      <c r="H111" s="29"/>
      <c r="I111" s="29"/>
      <c r="J111" s="29"/>
      <c r="K111" s="29"/>
      <c r="L111" s="29"/>
    </row>
    <row r="112" spans="1:12" ht="15.75">
      <c r="A112" s="29"/>
      <c r="B112" s="29"/>
      <c r="C112" s="29"/>
      <c r="D112" s="29"/>
      <c r="E112" s="29"/>
      <c r="F112" s="29"/>
      <c r="G112" s="29"/>
      <c r="H112" s="29"/>
      <c r="I112" s="29"/>
      <c r="J112" s="29"/>
      <c r="K112" s="29"/>
      <c r="L112" s="29"/>
    </row>
    <row r="113" spans="1:12" ht="15.75">
      <c r="A113" s="29"/>
      <c r="B113" s="29"/>
      <c r="C113" s="29"/>
      <c r="D113" s="29"/>
      <c r="E113" s="29"/>
      <c r="F113" s="29"/>
      <c r="G113" s="29"/>
      <c r="H113" s="29"/>
      <c r="I113" s="29"/>
      <c r="J113" s="29"/>
      <c r="K113" s="29"/>
      <c r="L113" s="29"/>
    </row>
    <row r="114" spans="1:12" ht="15.75">
      <c r="A114" s="29"/>
      <c r="B114" s="29"/>
      <c r="C114" s="29"/>
      <c r="D114" s="29"/>
      <c r="E114" s="29"/>
      <c r="F114" s="29"/>
      <c r="G114" s="29"/>
      <c r="H114" s="29"/>
      <c r="I114" s="29"/>
      <c r="J114" s="29"/>
      <c r="K114" s="29"/>
      <c r="L114" s="29"/>
    </row>
    <row r="115" spans="1:12" ht="15.75">
      <c r="A115" s="29"/>
      <c r="B115" s="29"/>
      <c r="C115" s="29"/>
      <c r="D115" s="29"/>
      <c r="E115" s="29"/>
      <c r="F115" s="29"/>
      <c r="G115" s="29"/>
      <c r="H115" s="29"/>
      <c r="I115" s="29"/>
      <c r="J115" s="29"/>
      <c r="K115" s="29"/>
      <c r="L115" s="29"/>
    </row>
    <row r="116" spans="1:12" ht="15.75">
      <c r="A116" s="29"/>
      <c r="B116" s="29"/>
      <c r="C116" s="29"/>
      <c r="D116" s="29"/>
      <c r="E116" s="29"/>
      <c r="F116" s="29"/>
      <c r="G116" s="29"/>
      <c r="H116" s="29"/>
      <c r="I116" s="29"/>
      <c r="J116" s="29"/>
      <c r="K116" s="29"/>
      <c r="L116" s="29"/>
    </row>
    <row r="117" spans="1:12" ht="15.75">
      <c r="A117" s="29"/>
      <c r="B117" s="29"/>
      <c r="C117" s="29"/>
      <c r="D117" s="29"/>
      <c r="E117" s="29"/>
      <c r="F117" s="29"/>
      <c r="G117" s="29"/>
      <c r="H117" s="29"/>
      <c r="I117" s="29"/>
      <c r="J117" s="29"/>
      <c r="K117" s="29"/>
      <c r="L117" s="29"/>
    </row>
    <row r="118" spans="1:12" ht="15.75">
      <c r="A118" s="29"/>
      <c r="B118" s="29"/>
      <c r="C118" s="29"/>
      <c r="D118" s="29"/>
      <c r="E118" s="29"/>
      <c r="F118" s="29"/>
      <c r="G118" s="29"/>
      <c r="H118" s="29"/>
      <c r="I118" s="29"/>
      <c r="J118" s="29"/>
      <c r="K118" s="29"/>
      <c r="L118" s="29"/>
    </row>
    <row r="119" spans="1:12" ht="15.75">
      <c r="A119" s="29"/>
      <c r="B119" s="29"/>
      <c r="C119" s="29"/>
      <c r="D119" s="29"/>
      <c r="E119" s="29"/>
      <c r="F119" s="29"/>
      <c r="G119" s="29"/>
      <c r="H119" s="29"/>
      <c r="I119" s="29"/>
      <c r="J119" s="29"/>
      <c r="K119" s="29"/>
      <c r="L119" s="29"/>
    </row>
    <row r="120" spans="1:12" ht="15.75">
      <c r="A120" s="29"/>
      <c r="B120" s="29"/>
      <c r="C120" s="29"/>
      <c r="D120" s="29"/>
      <c r="E120" s="29"/>
      <c r="F120" s="29"/>
      <c r="G120" s="29"/>
      <c r="H120" s="29"/>
      <c r="I120" s="29"/>
      <c r="J120" s="29"/>
      <c r="K120" s="29"/>
      <c r="L120" s="29"/>
    </row>
    <row r="121" spans="1:12" ht="15.75">
      <c r="A121" s="29"/>
      <c r="B121" s="29"/>
      <c r="C121" s="29"/>
      <c r="D121" s="29"/>
      <c r="E121" s="29"/>
      <c r="F121" s="29"/>
      <c r="G121" s="29"/>
      <c r="H121" s="29"/>
      <c r="I121" s="29"/>
      <c r="J121" s="29"/>
      <c r="K121" s="29"/>
      <c r="L121" s="29"/>
    </row>
    <row r="122" spans="1:12" ht="15.75">
      <c r="A122" s="29"/>
      <c r="B122" s="29"/>
      <c r="C122" s="29"/>
      <c r="D122" s="29"/>
      <c r="E122" s="29"/>
      <c r="F122" s="29"/>
      <c r="G122" s="29"/>
      <c r="H122" s="29"/>
      <c r="I122" s="29"/>
      <c r="J122" s="29"/>
      <c r="K122" s="29"/>
      <c r="L122" s="29"/>
    </row>
    <row r="123" spans="1:12" ht="15.75">
      <c r="A123" s="29"/>
      <c r="B123" s="29"/>
      <c r="C123" s="29"/>
      <c r="D123" s="29"/>
      <c r="E123" s="29"/>
      <c r="F123" s="29"/>
      <c r="G123" s="29"/>
      <c r="H123" s="29"/>
      <c r="I123" s="29"/>
      <c r="J123" s="29"/>
      <c r="K123" s="29"/>
      <c r="L123" s="29"/>
    </row>
    <row r="124" spans="1:12" ht="15.75">
      <c r="A124" s="29"/>
      <c r="B124" s="29"/>
      <c r="C124" s="29"/>
      <c r="D124" s="29"/>
      <c r="E124" s="29"/>
      <c r="F124" s="29"/>
      <c r="G124" s="29"/>
      <c r="H124" s="29"/>
      <c r="I124" s="29"/>
      <c r="J124" s="29"/>
      <c r="K124" s="29"/>
      <c r="L124" s="29"/>
    </row>
    <row r="125" spans="1:12" ht="15.75">
      <c r="A125" s="29"/>
      <c r="B125" s="29"/>
      <c r="C125" s="29"/>
      <c r="D125" s="29"/>
      <c r="E125" s="29"/>
      <c r="F125" s="29"/>
      <c r="G125" s="29"/>
      <c r="H125" s="29"/>
      <c r="I125" s="29"/>
      <c r="J125" s="29"/>
      <c r="K125" s="29"/>
      <c r="L125" s="29"/>
    </row>
    <row r="126" spans="1:12" ht="15.75">
      <c r="A126" s="29"/>
      <c r="B126" s="29"/>
      <c r="C126" s="29"/>
      <c r="D126" s="29"/>
      <c r="E126" s="29"/>
      <c r="F126" s="29"/>
      <c r="G126" s="29"/>
      <c r="H126" s="29"/>
      <c r="I126" s="29"/>
      <c r="J126" s="29"/>
      <c r="K126" s="29"/>
      <c r="L126" s="29"/>
    </row>
    <row r="127" spans="1:12" ht="15.75">
      <c r="A127" s="29"/>
      <c r="B127" s="29"/>
      <c r="C127" s="29"/>
      <c r="D127" s="29"/>
      <c r="E127" s="29"/>
      <c r="F127" s="29"/>
      <c r="G127" s="29"/>
      <c r="H127" s="29"/>
      <c r="I127" s="29"/>
      <c r="J127" s="29"/>
      <c r="K127" s="29"/>
      <c r="L127" s="29"/>
    </row>
    <row r="128" spans="1:12" ht="15.75">
      <c r="A128" s="29"/>
      <c r="B128" s="29"/>
      <c r="C128" s="29"/>
      <c r="D128" s="29"/>
      <c r="E128" s="29"/>
      <c r="F128" s="29"/>
      <c r="G128" s="29"/>
      <c r="H128" s="29"/>
      <c r="I128" s="29"/>
      <c r="J128" s="29"/>
      <c r="K128" s="29"/>
      <c r="L128" s="29"/>
    </row>
    <row r="129" spans="1:12" ht="15.75">
      <c r="A129" s="29"/>
      <c r="B129" s="29"/>
      <c r="C129" s="29"/>
      <c r="D129" s="29"/>
      <c r="E129" s="29"/>
      <c r="F129" s="29"/>
      <c r="G129" s="29"/>
      <c r="H129" s="29"/>
      <c r="I129" s="29"/>
      <c r="J129" s="29"/>
      <c r="K129" s="29"/>
      <c r="L129" s="29"/>
    </row>
  </sheetData>
  <sheetProtection/>
  <mergeCells count="5">
    <mergeCell ref="AE6:AI6"/>
    <mergeCell ref="AA6:AC6"/>
    <mergeCell ref="F6:N6"/>
    <mergeCell ref="D5:N5"/>
    <mergeCell ref="P6:Y6"/>
  </mergeCells>
  <hyperlinks>
    <hyperlink ref="A69" r:id="rId1" display="SOURCE:  U.S. Census Bureau, 2014 Annual Survey of State Government Tax Collections, factfinder2.census.gov/ (last viewed February 17, 2016)."/>
  </hyperlinks>
  <printOptions/>
  <pageMargins left="0.7" right="0.7" top="0.75" bottom="0.75" header="0.3" footer="0.3"/>
  <pageSetup horizontalDpi="600" verticalDpi="600" orientation="portrait"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Government Tax Collections, by State</dc:title>
  <dc:subject/>
  <dc:creator>US Census Bureau</dc:creator>
  <cp:keywords/>
  <dc:description/>
  <cp:lastModifiedBy>Charbonneau, Michele</cp:lastModifiedBy>
  <cp:lastPrinted>2019-08-21T14:09:27Z</cp:lastPrinted>
  <dcterms:created xsi:type="dcterms:W3CDTF">2006-03-08T14:18:28Z</dcterms:created>
  <dcterms:modified xsi:type="dcterms:W3CDTF">2022-03-02T14:16:38Z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